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8610" windowHeight="6225" activeTab="0"/>
  </bookViews>
  <sheets>
    <sheet name="Registrering" sheetId="1" r:id="rId1"/>
    <sheet name="Priser" sheetId="2" r:id="rId2"/>
    <sheet name="Parametre" sheetId="3" r:id="rId3"/>
  </sheets>
  <externalReferences>
    <externalReference r:id="rId6"/>
  </externalReferences>
  <definedNames>
    <definedName name="_1._Dan">'Parametre'!$B$13</definedName>
    <definedName name="_1._Poom">'Parametre'!$B$10</definedName>
    <definedName name="_1.Dan_WTF">'Priser'!$E$19</definedName>
    <definedName name="_2._Dan">'Parametre'!$B$14</definedName>
    <definedName name="_2._Poom">'Parametre'!$B$11</definedName>
    <definedName name="_2.Dan_WTF">'Priser'!$E$20</definedName>
    <definedName name="_2_manns_m_bad">'Parametre'!$C$5</definedName>
    <definedName name="_2_manns_u_bad">'Parametre'!$C$9</definedName>
    <definedName name="_2_mannsrom_m_dusj">'Priser'!$B$13</definedName>
    <definedName name="_3._Dan">'Parametre'!$B$15</definedName>
    <definedName name="_3._Poom">'Parametre'!$B$12</definedName>
    <definedName name="_3.Dan_WTF">'Priser'!$E$21</definedName>
    <definedName name="_4._Dan">'Parametre'!$B$16</definedName>
    <definedName name="_4.Dan_WTF">'Priser'!$E$22</definedName>
    <definedName name="_4_manns">'Parametre'!#REF!</definedName>
    <definedName name="_4_mannsrom">'Priser'!$B$11</definedName>
    <definedName name="_4_mannsrom_m_dusj">'Priser'!$B$12</definedName>
    <definedName name="_5._Dan">'Parametre'!$B$17</definedName>
    <definedName name="_5.Dan_WTF">'Priser'!$E$23</definedName>
    <definedName name="_6._Dan">'Parametre'!$B$18</definedName>
    <definedName name="_6.Dan_WTF">'Priser'!$E$24</definedName>
    <definedName name="Annet">'Parametre'!$G$4</definedName>
    <definedName name="Dagspris_ikke_medlem">'Priser'!$C$7</definedName>
    <definedName name="Dagspris_medlem">'Priser'!$B$7</definedName>
    <definedName name="Dan">'Parametre'!#REF!</definedName>
    <definedName name="Extra_Bet_Ikke_Medl">'Priser'!$C$18</definedName>
    <definedName name="Extra_Bet_Medl">'Priser'!$B$18</definedName>
    <definedName name="Grad">'Parametre'!$B$4:$B$24</definedName>
    <definedName name="Gradere_Til">'Parametre'!$B$10:$B$18</definedName>
    <definedName name="Hele_leiren_Barn">'Priser'!$B$6</definedName>
    <definedName name="Hele_leiren_ikke_medlem">'Priser'!$C$5</definedName>
    <definedName name="Hele_leiren_Voksne">'Priser'!$B$5</definedName>
    <definedName name="Ikke_Medl_Hele">'Priser'!$C$6</definedName>
    <definedName name="Innkvartering_">'[1]Parametre'!$B$4:$B$8</definedName>
    <definedName name="Ja">'Parametre'!$A$4</definedName>
    <definedName name="Klasserom">'Priser'!$B$10</definedName>
    <definedName name="Klubb">'Parametre'!$E$4:$E$90</definedName>
    <definedName name="Kup">'Parametre'!#REF!</definedName>
    <definedName name="Ledsager">'Priser'!$B$8</definedName>
    <definedName name="Mat">'Parametre'!$D$4:$D$6</definedName>
    <definedName name="Nei">'Parametre'!$A$5</definedName>
    <definedName name="Option">'Parametre'!$A$4:$A$5</definedName>
    <definedName name="Overnatting">'Parametre'!$C$5:$C$9</definedName>
    <definedName name="Pris_2_mannsrom_bad_ikke_medlem">'Priser'!#REF!</definedName>
    <definedName name="Pris_2_mannsrom_bad_medlem">'Priser'!#REF!</definedName>
    <definedName name="Pris_2_mannsrom_ubad_ikke_medlem">'Priser'!#REF!</definedName>
    <definedName name="Pris_2_mannsrom_ubad_medlem">'Priser'!#REF!</definedName>
    <definedName name="Pris_4_mannsrom_ikke_medlem">'Priser'!#REF!</definedName>
    <definedName name="Pris_4_mannsrom_medlem">'Priser'!#REF!</definedName>
    <definedName name="Pris_Gradering_til_1._Dan_Ikke_Medl">'Priser'!$C$19</definedName>
    <definedName name="Pris_Gradering_til_1._Dan_Medl">'Priser'!$B$19</definedName>
    <definedName name="Pris_Gradering_til_2._Dan_Ikke_Medl">'Priser'!$C$20</definedName>
    <definedName name="Pris_Gradering_til_2._Dan_Medl">'Priser'!$B$20</definedName>
    <definedName name="Pris_Gradering_til_3._Dan_Ikke_Medl">'Priser'!$C$21</definedName>
    <definedName name="Pris_Gradering_til_3._Dan_Medl">'Priser'!$B$21</definedName>
    <definedName name="Pris_Gradering_til_4._Dan_Ikke_Medl">'Priser'!$C$22</definedName>
    <definedName name="Pris_Gradering_til_4._Dan_Medl">'Priser'!$B$22</definedName>
    <definedName name="Pris_Gradering_til_5._Dan_Ikke_Medl">'Priser'!$C$23</definedName>
    <definedName name="Pris_Gradering_til_5._Dan_Medl">'Priser'!$B$23</definedName>
    <definedName name="Pris_Gradering_til_6._Dan_Ikke_Medl">'Priser'!$C$24</definedName>
    <definedName name="Pris_Gradering_til_6._Dan_Medl">'Priser'!$B$24</definedName>
    <definedName name="StartInnkvartering">'Registrering'!#REF!</definedName>
    <definedName name="StartKlubb">'Registrering'!#REF!</definedName>
    <definedName name="StartLedsager">'Registrering'!$J$12</definedName>
    <definedName name="StartMat">'Registrering'!$I$12</definedName>
    <definedName name="StoppInnkvartering">'Registrering'!#REF!</definedName>
    <definedName name="StoppKlubb">'Registrering'!#REF!</definedName>
    <definedName name="StoppLedsager">'Registrering'!#REF!</definedName>
    <definedName name="StoppMat">'Registrering'!#REF!</definedName>
    <definedName name="Telt">'Parametre'!$C$11</definedName>
    <definedName name="TShirt">'Parametre'!$H$5:$H$14</definedName>
    <definedName name="Varighet">'Parametre'!$F$4:$F$13</definedName>
  </definedNames>
  <calcPr fullCalcOnLoad="1"/>
</workbook>
</file>

<file path=xl/sharedStrings.xml><?xml version="1.0" encoding="utf-8"?>
<sst xmlns="http://schemas.openxmlformats.org/spreadsheetml/2006/main" count="105" uniqueCount="102">
  <si>
    <t>Annet</t>
  </si>
  <si>
    <t>Grad</t>
  </si>
  <si>
    <t>Overnatting</t>
  </si>
  <si>
    <t>Option</t>
  </si>
  <si>
    <t>Mat</t>
  </si>
  <si>
    <t>Vegetar</t>
  </si>
  <si>
    <t>Ikke Medlem</t>
  </si>
  <si>
    <t>Dagspris</t>
  </si>
  <si>
    <t>Parametre</t>
  </si>
  <si>
    <t>TTU Medlem</t>
  </si>
  <si>
    <t>Ledsagere/Foreldre (mat+overnatting)</t>
  </si>
  <si>
    <t>Ekstraavgift ved for sen betaling</t>
  </si>
  <si>
    <t>Gradering</t>
  </si>
  <si>
    <t>Kupgradering m/ belte</t>
  </si>
  <si>
    <t>Dangradering</t>
  </si>
  <si>
    <t>Overnatting og mat før dangradering</t>
  </si>
  <si>
    <t>Gradering til 1. Dan</t>
  </si>
  <si>
    <t>Gradering til 2. Dan</t>
  </si>
  <si>
    <t>Gradering til 3. Dan</t>
  </si>
  <si>
    <t>Gradering til 5. Dan</t>
  </si>
  <si>
    <t>Gradering til 4. Dan</t>
  </si>
  <si>
    <t>Gradering til 6. Dan</t>
  </si>
  <si>
    <t>Datoer</t>
  </si>
  <si>
    <t>Prisliste</t>
  </si>
  <si>
    <t>T-Shirt</t>
  </si>
  <si>
    <t>S</t>
  </si>
  <si>
    <t>M</t>
  </si>
  <si>
    <t>L</t>
  </si>
  <si>
    <t>Tlf:</t>
  </si>
  <si>
    <t>XS</t>
  </si>
  <si>
    <t>XL</t>
  </si>
  <si>
    <t>XXL</t>
  </si>
  <si>
    <t>Mu Kup</t>
  </si>
  <si>
    <t>8. Kup</t>
  </si>
  <si>
    <t>7. Kup</t>
  </si>
  <si>
    <t>6. Kup</t>
  </si>
  <si>
    <t>5. Kup</t>
  </si>
  <si>
    <t>4. Kup</t>
  </si>
  <si>
    <t>3. Kup</t>
  </si>
  <si>
    <t>2. Kup</t>
  </si>
  <si>
    <t>1. Kup</t>
  </si>
  <si>
    <t>1. Dan</t>
  </si>
  <si>
    <t>2. Dan</t>
  </si>
  <si>
    <t>1. Poom</t>
  </si>
  <si>
    <t>2. Poom</t>
  </si>
  <si>
    <t>3. Poom</t>
  </si>
  <si>
    <t>3. Dan</t>
  </si>
  <si>
    <t>4. Dan</t>
  </si>
  <si>
    <t>5. Dan</t>
  </si>
  <si>
    <t>6. Dan</t>
  </si>
  <si>
    <t>7. Dan</t>
  </si>
  <si>
    <t>8. Dan</t>
  </si>
  <si>
    <t>9. Dan</t>
  </si>
  <si>
    <t>Hele leiren Voksne</t>
  </si>
  <si>
    <t>Hele leiren Barn</t>
  </si>
  <si>
    <t>pr dag (maks 800)</t>
  </si>
  <si>
    <t xml:space="preserve">Alle priser er oppgitt i Norske Kr. </t>
  </si>
  <si>
    <t>Klasserom</t>
  </si>
  <si>
    <t>4-mannsrom</t>
  </si>
  <si>
    <t>2-mannsrom m/dusj</t>
  </si>
  <si>
    <t>2-mannsrom u/dusj</t>
  </si>
  <si>
    <t xml:space="preserve">Sum </t>
  </si>
  <si>
    <t>Registration list for Grandmaster Cho Summerfestival 2009</t>
  </si>
  <si>
    <t>Club:</t>
  </si>
  <si>
    <t>Contact:</t>
  </si>
  <si>
    <t>Email</t>
  </si>
  <si>
    <t>Summary</t>
  </si>
  <si>
    <t>Yes</t>
  </si>
  <si>
    <t>No</t>
  </si>
  <si>
    <t>School</t>
  </si>
  <si>
    <t>Tent/camping</t>
  </si>
  <si>
    <t>2-man</t>
  </si>
  <si>
    <t>2-man w/shower</t>
  </si>
  <si>
    <t>Allergy</t>
  </si>
  <si>
    <t>Regular</t>
  </si>
  <si>
    <t>XXXL</t>
  </si>
  <si>
    <t>First Name</t>
  </si>
  <si>
    <t>Surnane</t>
  </si>
  <si>
    <t>Born:date</t>
  </si>
  <si>
    <t>Grade</t>
  </si>
  <si>
    <t>T-Shirt size</t>
  </si>
  <si>
    <t>Arrival</t>
  </si>
  <si>
    <t>Departure</t>
  </si>
  <si>
    <t>Lodging</t>
  </si>
  <si>
    <t>Food</t>
  </si>
  <si>
    <t>Companion</t>
  </si>
  <si>
    <t>Days</t>
  </si>
  <si>
    <t>Other</t>
  </si>
  <si>
    <t>Stay</t>
  </si>
  <si>
    <t>Age</t>
  </si>
  <si>
    <t>Pay per pers</t>
  </si>
  <si>
    <t>4-man</t>
  </si>
  <si>
    <t>Total</t>
  </si>
  <si>
    <t>7-8 years</t>
  </si>
  <si>
    <t>9-11 years</t>
  </si>
  <si>
    <t>12-13 years</t>
  </si>
  <si>
    <t>14-15 years</t>
  </si>
  <si>
    <t>Lodging2</t>
  </si>
  <si>
    <t>Price non-member</t>
  </si>
  <si>
    <t>Total 2</t>
  </si>
  <si>
    <t>Pay per pers - Non-members of TTU</t>
  </si>
  <si>
    <t>Member price</t>
  </si>
</sst>
</file>

<file path=xl/styles.xml><?xml version="1.0" encoding="utf-8"?>
<styleSheet xmlns="http://schemas.openxmlformats.org/spreadsheetml/2006/main">
  <numFmts count="33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_(&quot;$&quot;* #,##0_);_(&quot;$&quot;* \(#,##0\);_(&quot;$&quot;* &quot;-&quot;_);_(@_)"/>
    <numFmt numFmtId="173" formatCode="_(&quot;$&quot;* #,##0.00_);_(&quot;$&quot;* \(#,##0.00\);_(&quot;$&quot;* &quot;-&quot;??_);_(@_)"/>
    <numFmt numFmtId="174" formatCode="[&lt;=99999999]##_ ##_ ##_ ##;\(\+##\)_ ##_ ##_ ##_ ##"/>
    <numFmt numFmtId="175" formatCode="[&lt;=9999]0000;General"/>
    <numFmt numFmtId="176" formatCode="[$-414]d\.\ mmmm\ yyyy"/>
    <numFmt numFmtId="177" formatCode="d/m/yy;@"/>
    <numFmt numFmtId="178" formatCode="&quot;kr&quot;\ #,##0.00"/>
    <numFmt numFmtId="179" formatCode="&quot;kr&quot;\ #,##0"/>
    <numFmt numFmtId="180" formatCode="d/m/yyyy;@"/>
    <numFmt numFmtId="181" formatCode="000000\-00000"/>
    <numFmt numFmtId="182" formatCode="dd/mm/yy;@"/>
    <numFmt numFmtId="183" formatCode="d/m/;@"/>
    <numFmt numFmtId="184" formatCode="[$-414]d/\ mmmm;@"/>
    <numFmt numFmtId="185" formatCode="mmm/yyyy"/>
    <numFmt numFmtId="186" formatCode="&quot;Ja&quot;;&quot;Ja&quot;;&quot;Nei&quot;"/>
    <numFmt numFmtId="187" formatCode="&quot;Sann&quot;;&quot;Sann&quot;;&quot;Usann&quot;"/>
    <numFmt numFmtId="188" formatCode="&quot;På&quot;;&quot;På&quot;;&quot;Av&quot;"/>
  </numFmts>
  <fonts count="57">
    <font>
      <sz val="10"/>
      <name val="Tahoma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ahoma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Arial"/>
      <family val="2"/>
    </font>
    <font>
      <u val="single"/>
      <sz val="14"/>
      <name val="Arial"/>
      <family val="2"/>
    </font>
    <font>
      <b/>
      <u val="single"/>
      <sz val="12"/>
      <name val="Arial"/>
      <family val="2"/>
    </font>
    <font>
      <b/>
      <u val="single"/>
      <sz val="11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4"/>
      <name val="Arial"/>
      <family val="2"/>
    </font>
    <font>
      <sz val="10"/>
      <color indexed="10"/>
      <name val="Tahoma"/>
      <family val="2"/>
    </font>
    <font>
      <sz val="12"/>
      <color indexed="12"/>
      <name val="Arial"/>
      <family val="2"/>
    </font>
    <font>
      <sz val="10"/>
      <color indexed="12"/>
      <name val="Arial"/>
      <family val="2"/>
    </font>
    <font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1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8"/>
      <color theme="2" tint="-0.4999699890613556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41" fillId="20" borderId="1" applyNumberFormat="0" applyAlignment="0" applyProtection="0"/>
    <xf numFmtId="0" fontId="42" fillId="21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45" fillId="23" borderId="1" applyNumberFormat="0" applyAlignment="0" applyProtection="0"/>
    <xf numFmtId="0" fontId="46" fillId="0" borderId="2" applyNumberFormat="0" applyFill="0" applyAlignment="0" applyProtection="0"/>
    <xf numFmtId="0" fontId="47" fillId="24" borderId="3" applyNumberFormat="0" applyAlignment="0" applyProtection="0"/>
    <xf numFmtId="0" fontId="0" fillId="25" borderId="4" applyNumberFormat="0" applyFont="0" applyAlignment="0" applyProtection="0"/>
    <xf numFmtId="0" fontId="7" fillId="0" borderId="0">
      <alignment/>
      <protection/>
    </xf>
    <xf numFmtId="0" fontId="48" fillId="26" borderId="0" applyNumberFormat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4" fillId="20" borderId="9" applyNumberFormat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173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55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8" fillId="0" borderId="0" xfId="43" applyFont="1" applyAlignment="1">
      <alignment horizontal="center"/>
      <protection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/>
    </xf>
    <xf numFmtId="0" fontId="7" fillId="0" borderId="10" xfId="43" applyFont="1" applyBorder="1" applyAlignment="1">
      <alignment horizontal="center"/>
      <protection/>
    </xf>
    <xf numFmtId="0" fontId="1" fillId="0" borderId="0" xfId="0" applyFont="1" applyAlignment="1">
      <alignment/>
    </xf>
    <xf numFmtId="0" fontId="9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177" fontId="7" fillId="0" borderId="0" xfId="0" applyNumberFormat="1" applyFont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9" fillId="0" borderId="0" xfId="0" applyFont="1" applyAlignment="1">
      <alignment/>
    </xf>
    <xf numFmtId="179" fontId="7" fillId="0" borderId="0" xfId="0" applyNumberFormat="1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49" fontId="7" fillId="0" borderId="10" xfId="0" applyNumberFormat="1" applyFont="1" applyBorder="1" applyAlignment="1">
      <alignment horizontal="center"/>
    </xf>
    <xf numFmtId="0" fontId="11" fillId="0" borderId="16" xfId="0" applyFont="1" applyBorder="1" applyAlignment="1">
      <alignment/>
    </xf>
    <xf numFmtId="0" fontId="11" fillId="0" borderId="16" xfId="0" applyFont="1" applyBorder="1" applyAlignment="1">
      <alignment/>
    </xf>
    <xf numFmtId="179" fontId="7" fillId="0" borderId="10" xfId="0" applyNumberFormat="1" applyFont="1" applyBorder="1" applyAlignment="1">
      <alignment/>
    </xf>
    <xf numFmtId="184" fontId="7" fillId="0" borderId="0" xfId="0" applyNumberFormat="1" applyFont="1" applyBorder="1" applyAlignment="1">
      <alignment/>
    </xf>
    <xf numFmtId="184" fontId="7" fillId="0" borderId="10" xfId="0" applyNumberFormat="1" applyFont="1" applyBorder="1" applyAlignment="1">
      <alignment horizontal="center"/>
    </xf>
    <xf numFmtId="0" fontId="7" fillId="0" borderId="11" xfId="0" applyFont="1" applyBorder="1" applyAlignment="1">
      <alignment/>
    </xf>
    <xf numFmtId="0" fontId="1" fillId="33" borderId="10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7" fillId="0" borderId="0" xfId="0" applyFont="1" applyAlignment="1">
      <alignment/>
    </xf>
    <xf numFmtId="0" fontId="1" fillId="0" borderId="11" xfId="0" applyFont="1" applyFill="1" applyBorder="1" applyAlignment="1">
      <alignment horizontal="center"/>
    </xf>
    <xf numFmtId="182" fontId="7" fillId="0" borderId="10" xfId="0" applyNumberFormat="1" applyFont="1" applyBorder="1" applyAlignment="1">
      <alignment/>
    </xf>
    <xf numFmtId="184" fontId="7" fillId="0" borderId="14" xfId="0" applyNumberFormat="1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0" xfId="0" applyFont="1" applyAlignment="1">
      <alignment horizontal="left"/>
    </xf>
    <xf numFmtId="0" fontId="7" fillId="0" borderId="0" xfId="43" applyFont="1" applyAlignment="1">
      <alignment horizontal="left"/>
      <protection/>
    </xf>
    <xf numFmtId="0" fontId="1" fillId="0" borderId="0" xfId="0" applyFont="1" applyAlignment="1">
      <alignment horizontal="left"/>
    </xf>
    <xf numFmtId="0" fontId="1" fillId="33" borderId="18" xfId="0" applyFont="1" applyFill="1" applyBorder="1" applyAlignment="1">
      <alignment horizontal="center"/>
    </xf>
    <xf numFmtId="179" fontId="7" fillId="0" borderId="0" xfId="0" applyNumberFormat="1" applyFont="1" applyAlignment="1">
      <alignment horizontal="left"/>
    </xf>
    <xf numFmtId="1" fontId="7" fillId="0" borderId="10" xfId="0" applyNumberFormat="1" applyFont="1" applyBorder="1" applyAlignment="1">
      <alignment/>
    </xf>
    <xf numFmtId="0" fontId="12" fillId="0" borderId="0" xfId="0" applyFont="1" applyAlignment="1">
      <alignment horizontal="center"/>
    </xf>
    <xf numFmtId="171" fontId="12" fillId="0" borderId="0" xfId="52" applyFont="1" applyAlignment="1">
      <alignment horizontal="left"/>
    </xf>
    <xf numFmtId="171" fontId="12" fillId="0" borderId="0" xfId="52" applyFont="1" applyAlignment="1">
      <alignment horizontal="center"/>
    </xf>
    <xf numFmtId="0" fontId="14" fillId="0" borderId="0" xfId="0" applyFont="1" applyAlignment="1">
      <alignment horizontal="left"/>
    </xf>
    <xf numFmtId="0" fontId="17" fillId="33" borderId="10" xfId="0" applyFont="1" applyFill="1" applyBorder="1" applyAlignment="1">
      <alignment horizontal="center"/>
    </xf>
    <xf numFmtId="14" fontId="18" fillId="33" borderId="10" xfId="0" applyNumberFormat="1" applyFont="1" applyFill="1" applyBorder="1" applyAlignment="1">
      <alignment horizontal="center"/>
    </xf>
    <xf numFmtId="0" fontId="19" fillId="0" borderId="0" xfId="0" applyFont="1" applyAlignment="1">
      <alignment/>
    </xf>
    <xf numFmtId="0" fontId="1" fillId="0" borderId="0" xfId="0" applyFont="1" applyAlignment="1">
      <alignment horizontal="center"/>
    </xf>
    <xf numFmtId="0" fontId="19" fillId="0" borderId="0" xfId="0" applyFont="1" applyFill="1" applyAlignment="1">
      <alignment/>
    </xf>
    <xf numFmtId="0" fontId="20" fillId="0" borderId="0" xfId="0" applyFont="1" applyAlignment="1">
      <alignment horizontal="right"/>
    </xf>
    <xf numFmtId="0" fontId="1" fillId="0" borderId="0" xfId="0" applyFont="1" applyBorder="1" applyAlignment="1">
      <alignment horizontal="center"/>
    </xf>
    <xf numFmtId="0" fontId="12" fillId="34" borderId="10" xfId="0" applyFont="1" applyFill="1" applyBorder="1" applyAlignment="1">
      <alignment horizontal="left"/>
    </xf>
    <xf numFmtId="0" fontId="13" fillId="34" borderId="10" xfId="0" applyFont="1" applyFill="1" applyBorder="1" applyAlignment="1">
      <alignment horizontal="left"/>
    </xf>
    <xf numFmtId="0" fontId="16" fillId="34" borderId="10" xfId="0" applyFont="1" applyFill="1" applyBorder="1" applyAlignment="1">
      <alignment horizontal="left"/>
    </xf>
    <xf numFmtId="0" fontId="7" fillId="34" borderId="10" xfId="0" applyFont="1" applyFill="1" applyBorder="1" applyAlignment="1">
      <alignment horizontal="center"/>
    </xf>
    <xf numFmtId="0" fontId="7" fillId="34" borderId="10" xfId="0" applyFont="1" applyFill="1" applyBorder="1" applyAlignment="1">
      <alignment horizontal="left"/>
    </xf>
    <xf numFmtId="0" fontId="7" fillId="34" borderId="10" xfId="43" applyFont="1" applyFill="1" applyBorder="1" applyAlignment="1">
      <alignment horizontal="center"/>
      <protection/>
    </xf>
    <xf numFmtId="0" fontId="56" fillId="0" borderId="0" xfId="0" applyFont="1" applyAlignment="1">
      <alignment horizontal="left"/>
    </xf>
    <xf numFmtId="179" fontId="7" fillId="0" borderId="0" xfId="0" applyNumberFormat="1" applyFont="1" applyBorder="1" applyAlignment="1" quotePrefix="1">
      <alignment/>
    </xf>
    <xf numFmtId="49" fontId="7" fillId="0" borderId="10" xfId="0" applyNumberFormat="1" applyFont="1" applyBorder="1" applyAlignment="1" applyProtection="1">
      <alignment horizontal="center"/>
      <protection locked="0"/>
    </xf>
    <xf numFmtId="0" fontId="7" fillId="35" borderId="10" xfId="0" applyFont="1" applyFill="1" applyBorder="1" applyAlignment="1">
      <alignment horizontal="center"/>
    </xf>
    <xf numFmtId="0" fontId="12" fillId="0" borderId="10" xfId="0" applyFont="1" applyBorder="1" applyAlignment="1">
      <alignment horizontal="left"/>
    </xf>
    <xf numFmtId="0" fontId="13" fillId="0" borderId="10" xfId="0" applyFont="1" applyBorder="1" applyAlignment="1">
      <alignment horizontal="left"/>
    </xf>
    <xf numFmtId="0" fontId="6" fillId="0" borderId="10" xfId="38" applyFont="1" applyBorder="1" applyAlignment="1" applyProtection="1">
      <alignment horizontal="left"/>
      <protection/>
    </xf>
    <xf numFmtId="0" fontId="1" fillId="33" borderId="18" xfId="0" applyFont="1" applyFill="1" applyBorder="1" applyAlignment="1">
      <alignment horizontal="center"/>
    </xf>
    <xf numFmtId="0" fontId="1" fillId="33" borderId="19" xfId="0" applyFont="1" applyFill="1" applyBorder="1" applyAlignment="1">
      <alignment horizontal="center"/>
    </xf>
    <xf numFmtId="0" fontId="1" fillId="33" borderId="2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left"/>
    </xf>
    <xf numFmtId="0" fontId="10" fillId="0" borderId="0" xfId="0" applyFont="1" applyBorder="1" applyAlignment="1">
      <alignment horizontal="center"/>
    </xf>
  </cellXfs>
  <cellStyles count="50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Followed Hyperlink" xfId="33"/>
    <cellStyle name="Beregning" xfId="34"/>
    <cellStyle name="Dårlig" xfId="35"/>
    <cellStyle name="Forklarende tekst" xfId="36"/>
    <cellStyle name="God" xfId="37"/>
    <cellStyle name="Hyperlink" xfId="38"/>
    <cellStyle name="Inndata" xfId="39"/>
    <cellStyle name="Koblet celle" xfId="40"/>
    <cellStyle name="Kontrollcelle" xfId="41"/>
    <cellStyle name="Merknad" xfId="42"/>
    <cellStyle name="Normal_Ark2" xfId="43"/>
    <cellStyle name="Nøytral" xfId="44"/>
    <cellStyle name="Overskrift 1" xfId="45"/>
    <cellStyle name="Overskrift 2" xfId="46"/>
    <cellStyle name="Overskrift 3" xfId="47"/>
    <cellStyle name="Overskrift 4" xfId="48"/>
    <cellStyle name="Percent" xfId="49"/>
    <cellStyle name="Tittel" xfId="50"/>
    <cellStyle name="Totalt" xfId="51"/>
    <cellStyle name="Comma" xfId="52"/>
    <cellStyle name="Comma [0]" xfId="53"/>
    <cellStyle name="Utdata" xfId="54"/>
    <cellStyle name="Uthevingsfarge1" xfId="55"/>
    <cellStyle name="Uthevingsfarge2" xfId="56"/>
    <cellStyle name="Uthevingsfarge3" xfId="57"/>
    <cellStyle name="Uthevingsfarge4" xfId="58"/>
    <cellStyle name="Uthevingsfarge5" xfId="59"/>
    <cellStyle name="Uthevingsfarge6" xfId="60"/>
    <cellStyle name="Currency" xfId="61"/>
    <cellStyle name="Currency [0]" xfId="62"/>
    <cellStyle name="Varselteks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extdata\BJORN\TKD\TTU\Sommerleir\2007\P&#229;meldinger\PameldCentru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åmelding"/>
      <sheetName val="Oppsummering"/>
      <sheetName val="Priser"/>
      <sheetName val="Parametre"/>
    </sheetNames>
    <sheetDataSet>
      <sheetData sheetId="3">
        <row r="4">
          <cell r="B4" t="str">
            <v>Skole</v>
          </cell>
        </row>
        <row r="5">
          <cell r="B5" t="str">
            <v>Telt/Annet</v>
          </cell>
        </row>
        <row r="6">
          <cell r="B6" t="str">
            <v>4 Manns</v>
          </cell>
        </row>
        <row r="7">
          <cell r="B7" t="str">
            <v>2 Manns u/dusj</v>
          </cell>
        </row>
        <row r="8">
          <cell r="B8" t="str">
            <v>2 Manns m/dusj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1"/>
  <dimension ref="A1:W119"/>
  <sheetViews>
    <sheetView tabSelected="1" zoomScale="85" zoomScaleNormal="85" zoomScalePageLayoutView="0" workbookViewId="0" topLeftCell="A1">
      <selection activeCell="J12" sqref="J12"/>
    </sheetView>
  </sheetViews>
  <sheetFormatPr defaultColWidth="11.421875" defaultRowHeight="12.75"/>
  <cols>
    <col min="1" max="1" width="17.28125" style="2" customWidth="1"/>
    <col min="2" max="2" width="17.8515625" style="2" customWidth="1"/>
    <col min="3" max="3" width="12.00390625" style="2" customWidth="1"/>
    <col min="4" max="4" width="12.8515625" style="5" customWidth="1"/>
    <col min="5" max="5" width="11.421875" style="5" customWidth="1"/>
    <col min="6" max="6" width="10.7109375" style="11" bestFit="1" customWidth="1"/>
    <col min="7" max="7" width="10.28125" style="11" customWidth="1"/>
    <col min="8" max="8" width="14.00390625" style="2" customWidth="1"/>
    <col min="9" max="9" width="9.421875" style="5" customWidth="1"/>
    <col min="10" max="10" width="10.57421875" style="2" customWidth="1"/>
    <col min="11" max="11" width="10.7109375" style="2" customWidth="1"/>
    <col min="12" max="12" width="11.7109375" style="2" customWidth="1"/>
    <col min="13" max="13" width="13.00390625" style="2" customWidth="1"/>
    <col min="14" max="14" width="14.00390625" style="2" customWidth="1"/>
    <col min="15" max="15" width="16.28125" style="2" customWidth="1"/>
    <col min="16" max="16" width="13.140625" style="2" hidden="1" customWidth="1"/>
    <col min="17" max="17" width="16.421875" style="2" hidden="1" customWidth="1"/>
    <col min="18" max="18" width="16.00390625" style="2" hidden="1" customWidth="1"/>
    <col min="19" max="19" width="12.421875" style="2" customWidth="1"/>
    <col min="20" max="20" width="10.7109375" style="2" customWidth="1"/>
    <col min="21" max="16384" width="11.421875" style="2" customWidth="1"/>
  </cols>
  <sheetData>
    <row r="1" spans="1:10" ht="23.25">
      <c r="A1" s="64" t="s">
        <v>62</v>
      </c>
      <c r="F1" s="2"/>
      <c r="G1" s="2"/>
      <c r="I1" s="1"/>
      <c r="J1" s="65"/>
    </row>
    <row r="2" spans="1:12" ht="18">
      <c r="A2" s="9"/>
      <c r="F2" s="2"/>
      <c r="G2" s="2"/>
      <c r="I2" s="1"/>
      <c r="L2" s="41"/>
    </row>
    <row r="3" spans="1:18" ht="18.75">
      <c r="A3" s="5"/>
      <c r="F3" s="50" t="s">
        <v>66</v>
      </c>
      <c r="H3" s="47"/>
      <c r="I3" s="47"/>
      <c r="L3" s="41" t="str">
        <f>"No of T-Shirts size "&amp;Parametre!H9&amp;": "&amp;COUNTIF(E12:E119,Parametre!H9)</f>
        <v>No of T-Shirts size S: 0</v>
      </c>
      <c r="M3" s="47"/>
      <c r="N3" s="47"/>
      <c r="O3" s="47"/>
      <c r="P3" s="47"/>
      <c r="Q3" s="47"/>
      <c r="R3" s="47"/>
    </row>
    <row r="4" spans="1:12" s="41" customFormat="1" ht="15.75">
      <c r="A4" s="58" t="s">
        <v>63</v>
      </c>
      <c r="B4" s="68"/>
      <c r="C4" s="68"/>
      <c r="D4" s="68"/>
      <c r="E4" s="68"/>
      <c r="F4" s="41" t="str">
        <f>"Number og paticipants "&amp;COUNTIF(A12:A119,"*")</f>
        <v>Number og paticipants 0</v>
      </c>
      <c r="I4" s="41" t="str">
        <f>"No of T-Shirts size "&amp;Parametre!H4&amp;": "&amp;COUNTIF(E$12:E$121,Parametre!H4)</f>
        <v>No of T-Shirts size 7-8 years: 0</v>
      </c>
      <c r="L4" s="41" t="str">
        <f>"No of T-Shirts size "&amp;Parametre!H10&amp;": "&amp;COUNTIF(E12:E119,Parametre!H10)</f>
        <v>No of T-Shirts size M: 0</v>
      </c>
    </row>
    <row r="5" spans="1:12" s="41" customFormat="1" ht="15">
      <c r="A5" s="59" t="s">
        <v>64</v>
      </c>
      <c r="B5" s="69"/>
      <c r="C5" s="69"/>
      <c r="D5" s="69"/>
      <c r="E5" s="69"/>
      <c r="F5" s="41" t="str">
        <f>"Number og children "&amp;COUNTIF(L12:L119,"&lt;15")</f>
        <v>Number og children 0</v>
      </c>
      <c r="I5" s="41" t="str">
        <f>"No of T-Shirts size "&amp;Parametre!H5&amp;": "&amp;COUNTIF(E$12:E$121,Parametre!H5)</f>
        <v>No of T-Shirts size 9-11 years: 0</v>
      </c>
      <c r="L5" s="41" t="str">
        <f>"No of T-Shirts size "&amp;Parametre!H11&amp;": "&amp;COUNTIF(E12:E119,Parametre!H11)</f>
        <v>No of T-Shirts size L: 0</v>
      </c>
    </row>
    <row r="6" spans="1:12" s="41" customFormat="1" ht="15">
      <c r="A6" s="59" t="s">
        <v>28</v>
      </c>
      <c r="B6" s="69"/>
      <c r="C6" s="69"/>
      <c r="D6" s="69"/>
      <c r="E6" s="69"/>
      <c r="F6" s="41" t="str">
        <f>"Number of adults "&amp;COUNTIF(H12:L119,"&gt;=15")</f>
        <v>Number of adults 0</v>
      </c>
      <c r="I6" s="41" t="str">
        <f>"No of T-Shirts size "&amp;Parametre!H6&amp;": "&amp;COUNTIF(E$12:E$121,Parametre!H6)</f>
        <v>No of T-Shirts size 12-13 years: 0</v>
      </c>
      <c r="L6" s="41" t="str">
        <f>"No of T-Shirts size "&amp;Parametre!H12&amp;": "&amp;COUNTIF(E12:E119,Parametre!H12)</f>
        <v>No of T-Shirts size XL: 0</v>
      </c>
    </row>
    <row r="7" spans="1:12" s="41" customFormat="1" ht="15">
      <c r="A7" s="60" t="s">
        <v>65</v>
      </c>
      <c r="B7" s="70"/>
      <c r="C7" s="70"/>
      <c r="D7" s="70"/>
      <c r="E7" s="70"/>
      <c r="F7" s="41" t="str">
        <f>"Number of companions "&amp;COUNTIF(J12:J119,"Yes")</f>
        <v>Number of companions 0</v>
      </c>
      <c r="I7" s="41" t="str">
        <f>"No of T-Shirts size "&amp;Parametre!H7&amp;": "&amp;COUNTIF(E$12:E$121,Parametre!H7)</f>
        <v>No of T-Shirts size 14-15 years: 0</v>
      </c>
      <c r="L7" s="41" t="str">
        <f>"No of T-Shirts size "&amp;Parametre!H13&amp;": "&amp;COUNTIF(E12:E120,Parametre!H13)</f>
        <v>No of T-Shirts size XXL: 0</v>
      </c>
    </row>
    <row r="8" spans="1:18" s="41" customFormat="1" ht="15.75" customHeight="1">
      <c r="A8" s="43"/>
      <c r="C8" s="45"/>
      <c r="D8" s="43"/>
      <c r="E8" s="45"/>
      <c r="F8" s="41" t="str">
        <f>"Food: Rebular "&amp;COUNTIF(I12:I119,"Regular")&amp;" Vegetar "&amp;COUNTIF(I12:I119,"Vegetar")&amp;" Allergy "&amp;COUNTIF(I12:I119,"Allergy")</f>
        <v>Food: Rebular 0 Vegetar 0 Allergy 0</v>
      </c>
      <c r="I8" s="41" t="str">
        <f>"No of T-Shirts size "&amp;Parametre!H8&amp;": "&amp;COUNTIF(E$12:E$121,Parametre!H8)</f>
        <v>No of T-Shirts size XS: 0</v>
      </c>
      <c r="L8" s="41" t="str">
        <f>"No of T-Shirts size "&amp;Parametre!H14&amp;": "&amp;COUNTIF(E12:E119,Parametre!H14)</f>
        <v>No of T-Shirts size XXXL: 0</v>
      </c>
      <c r="N8" s="47" t="s">
        <v>92</v>
      </c>
      <c r="O8" s="48">
        <f>SUM(O12:O119)</f>
        <v>0</v>
      </c>
      <c r="Q8" s="49" t="s">
        <v>61</v>
      </c>
      <c r="R8" s="48">
        <f>SUM(R12:R119)</f>
        <v>0</v>
      </c>
    </row>
    <row r="9" spans="1:9" s="41" customFormat="1" ht="12.75" customHeight="1">
      <c r="A9" s="43"/>
      <c r="C9" s="45"/>
      <c r="I9" s="42"/>
    </row>
    <row r="10" spans="1:18" ht="12.75" customHeight="1">
      <c r="A10" s="72"/>
      <c r="B10" s="72"/>
      <c r="C10" s="72"/>
      <c r="D10" s="72"/>
      <c r="E10" s="73"/>
      <c r="F10" s="74" t="s">
        <v>88</v>
      </c>
      <c r="G10" s="74"/>
      <c r="H10" s="74"/>
      <c r="I10" s="74"/>
      <c r="J10" s="33" t="s">
        <v>87</v>
      </c>
      <c r="K10" s="44" t="s">
        <v>86</v>
      </c>
      <c r="L10" s="44" t="s">
        <v>89</v>
      </c>
      <c r="M10" s="71" t="s">
        <v>90</v>
      </c>
      <c r="N10" s="72"/>
      <c r="O10" s="72"/>
      <c r="P10" s="71" t="s">
        <v>100</v>
      </c>
      <c r="Q10" s="72"/>
      <c r="R10" s="72"/>
    </row>
    <row r="11" spans="1:18" s="5" customFormat="1" ht="12.75">
      <c r="A11" s="61" t="s">
        <v>76</v>
      </c>
      <c r="B11" s="61" t="s">
        <v>77</v>
      </c>
      <c r="C11" s="61" t="s">
        <v>78</v>
      </c>
      <c r="D11" s="61" t="s">
        <v>79</v>
      </c>
      <c r="E11" s="62" t="s">
        <v>80</v>
      </c>
      <c r="F11" s="62" t="s">
        <v>81</v>
      </c>
      <c r="G11" s="62" t="s">
        <v>82</v>
      </c>
      <c r="H11" s="62" t="s">
        <v>83</v>
      </c>
      <c r="I11" s="63" t="s">
        <v>84</v>
      </c>
      <c r="J11" s="62" t="s">
        <v>85</v>
      </c>
      <c r="K11" s="51"/>
      <c r="L11" s="52">
        <v>39995</v>
      </c>
      <c r="M11" s="51" t="s">
        <v>83</v>
      </c>
      <c r="N11" s="51" t="s">
        <v>101</v>
      </c>
      <c r="O11" s="51" t="s">
        <v>92</v>
      </c>
      <c r="P11" s="67" t="s">
        <v>97</v>
      </c>
      <c r="Q11" s="67" t="s">
        <v>98</v>
      </c>
      <c r="R11" s="67" t="s">
        <v>99</v>
      </c>
    </row>
    <row r="12" spans="1:20" ht="12.75">
      <c r="A12" s="6"/>
      <c r="B12" s="6"/>
      <c r="C12" s="37"/>
      <c r="D12" s="26"/>
      <c r="E12" s="66"/>
      <c r="F12" s="31"/>
      <c r="G12" s="31"/>
      <c r="H12" s="6"/>
      <c r="I12" s="7"/>
      <c r="J12" s="6"/>
      <c r="K12" s="46">
        <f>IF(F12="","",G12-F12)</f>
      </c>
      <c r="L12" s="46">
        <f>IF(C12="","",(L$11-C12)/365)</f>
      </c>
      <c r="M12" s="29">
        <f>IF(H12="","",IF(H12="School",50*K12,IF(H12="4-man",125*K12,IF(H12="2-man",150*K12,IF(H12="2-man w/shower",175*K12,0)))))</f>
      </c>
      <c r="N12" s="29">
        <f aca="true" t="shared" si="0" ref="N12:N43">IF(K12="","",IF(J12=Ja,IF(K12&lt;3,K12*Ledsager,800),IF(L12&gt;15,IF(K12&lt;5,K12*Dagspris_medlem,Hele_leiren_Voksne),IF(K12&lt;4,K12*Dagspris_medlem,Hele_leiren_Barn))))</f>
      </c>
      <c r="O12" s="29">
        <f>IF(N12="","",N12+M12)</f>
      </c>
      <c r="P12" s="29">
        <f>IF(H12="","",IF(H12="School",100*K12,IF(H12="4-man",200*K12,IF(H12="2-man",250*K12,IF(H12="2-man w/shower",300*K12,0)))))</f>
      </c>
      <c r="Q12" s="29">
        <f>IF(K12="","",IF(J12="ja",IF(K12&lt;4,K12*300,800),IF(K12&lt;4,K12*600,2000)))</f>
      </c>
      <c r="R12" s="29">
        <f>IF(Q12="","",Q12+P12)</f>
      </c>
      <c r="T12" s="8"/>
    </row>
    <row r="13" spans="1:20" ht="12.75">
      <c r="A13" s="6"/>
      <c r="B13" s="6"/>
      <c r="C13" s="37"/>
      <c r="D13" s="26"/>
      <c r="E13" s="26"/>
      <c r="F13" s="31"/>
      <c r="G13" s="31"/>
      <c r="H13" s="6"/>
      <c r="I13" s="7"/>
      <c r="J13" s="6"/>
      <c r="K13" s="46">
        <f aca="true" t="shared" si="1" ref="K13:K76">IF(F13="","",G13-F13)</f>
      </c>
      <c r="L13" s="46">
        <f aca="true" t="shared" si="2" ref="L13:L76">IF(C13="","",(L$11-C13)/365)</f>
      </c>
      <c r="M13" s="29">
        <f aca="true" t="shared" si="3" ref="M13:M76">IF(H13="","",IF(H13="School",50*K13,IF(H13="4-man",125*K13,IF(H13="2-man",150*K13,IF(H13="2-man w/shower",175*K13,0)))))</f>
      </c>
      <c r="N13" s="29">
        <f t="shared" si="0"/>
      </c>
      <c r="O13" s="29">
        <f aca="true" t="shared" si="4" ref="O13:O76">IF(N13="","",N13+M13)</f>
      </c>
      <c r="P13" s="29">
        <f aca="true" t="shared" si="5" ref="P13:P76">IF(H13="","",IF(H13="School",100*K13,IF(H13="4-man",200*K13,IF(H13="2-man",250*K13,IF(H13="2-man w/shower",300*K13,0)))))</f>
      </c>
      <c r="Q13" s="29">
        <f aca="true" t="shared" si="6" ref="Q13:Q76">IF(K13="","",IF(J13="ja",IF(K13&lt;4,K13*300,800),IF(K13&lt;4,K13*600,2000)))</f>
      </c>
      <c r="R13" s="29">
        <f aca="true" t="shared" si="7" ref="R13:R76">IF(Q13="","",Q13+P13)</f>
      </c>
      <c r="T13" s="8"/>
    </row>
    <row r="14" spans="1:20" ht="12.75">
      <c r="A14" s="6"/>
      <c r="B14" s="6"/>
      <c r="C14" s="37"/>
      <c r="D14" s="26"/>
      <c r="E14" s="26"/>
      <c r="F14" s="31"/>
      <c r="G14" s="31"/>
      <c r="H14" s="6"/>
      <c r="I14" s="7"/>
      <c r="J14" s="6"/>
      <c r="K14" s="46">
        <f t="shared" si="1"/>
      </c>
      <c r="L14" s="46">
        <f t="shared" si="2"/>
      </c>
      <c r="M14" s="29">
        <f t="shared" si="3"/>
      </c>
      <c r="N14" s="29">
        <f t="shared" si="0"/>
      </c>
      <c r="O14" s="29">
        <f t="shared" si="4"/>
      </c>
      <c r="P14" s="29">
        <f t="shared" si="5"/>
      </c>
      <c r="Q14" s="29">
        <f t="shared" si="6"/>
      </c>
      <c r="R14" s="29">
        <f t="shared" si="7"/>
      </c>
      <c r="S14" s="53"/>
      <c r="T14" s="8"/>
    </row>
    <row r="15" spans="1:20" ht="12.75">
      <c r="A15" s="6"/>
      <c r="B15" s="6"/>
      <c r="C15" s="37"/>
      <c r="D15" s="26"/>
      <c r="E15" s="26"/>
      <c r="F15" s="31"/>
      <c r="G15" s="31"/>
      <c r="H15" s="6"/>
      <c r="I15" s="7"/>
      <c r="J15" s="6"/>
      <c r="K15" s="46">
        <f t="shared" si="1"/>
      </c>
      <c r="L15" s="46">
        <f t="shared" si="2"/>
      </c>
      <c r="M15" s="29">
        <f t="shared" si="3"/>
      </c>
      <c r="N15" s="29">
        <f t="shared" si="0"/>
      </c>
      <c r="O15" s="29">
        <f t="shared" si="4"/>
      </c>
      <c r="P15" s="29">
        <f t="shared" si="5"/>
      </c>
      <c r="Q15" s="29">
        <f t="shared" si="6"/>
      </c>
      <c r="R15" s="29">
        <f t="shared" si="7"/>
      </c>
      <c r="S15" s="53"/>
      <c r="T15" s="8"/>
    </row>
    <row r="16" spans="1:23" ht="12.75">
      <c r="A16" s="6"/>
      <c r="B16" s="6"/>
      <c r="C16" s="37"/>
      <c r="D16" s="26"/>
      <c r="E16" s="26"/>
      <c r="F16" s="31"/>
      <c r="G16" s="31"/>
      <c r="H16" s="6"/>
      <c r="I16" s="7"/>
      <c r="J16" s="6"/>
      <c r="K16" s="46">
        <f t="shared" si="1"/>
      </c>
      <c r="L16" s="46">
        <f t="shared" si="2"/>
      </c>
      <c r="M16" s="29">
        <f t="shared" si="3"/>
      </c>
      <c r="N16" s="29">
        <f t="shared" si="0"/>
      </c>
      <c r="O16" s="29">
        <f t="shared" si="4"/>
      </c>
      <c r="P16" s="29">
        <f t="shared" si="5"/>
      </c>
      <c r="Q16" s="29">
        <f t="shared" si="6"/>
      </c>
      <c r="R16" s="29">
        <f t="shared" si="7"/>
      </c>
      <c r="S16" s="53"/>
      <c r="T16" s="25"/>
      <c r="U16" s="3"/>
      <c r="V16" s="3"/>
      <c r="W16" s="3"/>
    </row>
    <row r="17" spans="1:23" ht="12.75">
      <c r="A17" s="6"/>
      <c r="B17" s="6"/>
      <c r="C17" s="37"/>
      <c r="D17" s="26"/>
      <c r="E17" s="26"/>
      <c r="F17" s="31"/>
      <c r="G17" s="31"/>
      <c r="H17" s="6"/>
      <c r="I17" s="7"/>
      <c r="J17" s="6"/>
      <c r="K17" s="46">
        <f t="shared" si="1"/>
      </c>
      <c r="L17" s="46">
        <f t="shared" si="2"/>
      </c>
      <c r="M17" s="29">
        <f t="shared" si="3"/>
      </c>
      <c r="N17" s="29">
        <f t="shared" si="0"/>
      </c>
      <c r="O17" s="29">
        <f t="shared" si="4"/>
      </c>
      <c r="P17" s="29">
        <f t="shared" si="5"/>
      </c>
      <c r="Q17" s="29">
        <f t="shared" si="6"/>
      </c>
      <c r="R17" s="29">
        <f t="shared" si="7"/>
      </c>
      <c r="S17" s="53"/>
      <c r="T17" s="25"/>
      <c r="U17" s="3"/>
      <c r="V17" s="3"/>
      <c r="W17" s="3"/>
    </row>
    <row r="18" spans="1:23" ht="12.75">
      <c r="A18" s="6"/>
      <c r="B18" s="6"/>
      <c r="C18" s="37"/>
      <c r="D18" s="26"/>
      <c r="E18" s="26"/>
      <c r="F18" s="31"/>
      <c r="G18" s="31"/>
      <c r="H18" s="6"/>
      <c r="I18" s="7"/>
      <c r="J18" s="6"/>
      <c r="K18" s="46">
        <f t="shared" si="1"/>
      </c>
      <c r="L18" s="46">
        <f t="shared" si="2"/>
      </c>
      <c r="M18" s="29">
        <f t="shared" si="3"/>
      </c>
      <c r="N18" s="29">
        <f t="shared" si="0"/>
      </c>
      <c r="O18" s="29">
        <f t="shared" si="4"/>
      </c>
      <c r="P18" s="29">
        <f t="shared" si="5"/>
      </c>
      <c r="Q18" s="29">
        <f t="shared" si="6"/>
      </c>
      <c r="R18" s="29">
        <f t="shared" si="7"/>
      </c>
      <c r="S18" s="53"/>
      <c r="T18" s="25"/>
      <c r="U18" s="3"/>
      <c r="V18" s="3"/>
      <c r="W18" s="3"/>
    </row>
    <row r="19" spans="1:23" ht="12.75">
      <c r="A19" s="6"/>
      <c r="B19" s="6"/>
      <c r="C19" s="37"/>
      <c r="D19" s="26"/>
      <c r="E19" s="26"/>
      <c r="F19" s="31"/>
      <c r="G19" s="31"/>
      <c r="H19" s="6"/>
      <c r="I19" s="7"/>
      <c r="J19" s="6"/>
      <c r="K19" s="46">
        <f t="shared" si="1"/>
      </c>
      <c r="L19" s="46">
        <f t="shared" si="2"/>
      </c>
      <c r="M19" s="29">
        <f t="shared" si="3"/>
      </c>
      <c r="N19" s="29">
        <f t="shared" si="0"/>
      </c>
      <c r="O19" s="29">
        <f t="shared" si="4"/>
      </c>
      <c r="P19" s="29">
        <f t="shared" si="5"/>
      </c>
      <c r="Q19" s="29">
        <f t="shared" si="6"/>
      </c>
      <c r="R19" s="29">
        <f t="shared" si="7"/>
      </c>
      <c r="S19" s="53"/>
      <c r="T19" s="25"/>
      <c r="U19" s="3"/>
      <c r="V19" s="3"/>
      <c r="W19" s="3"/>
    </row>
    <row r="20" spans="1:23" ht="12.75">
      <c r="A20" s="6"/>
      <c r="B20" s="6"/>
      <c r="C20" s="37"/>
      <c r="D20" s="26"/>
      <c r="E20" s="26"/>
      <c r="F20" s="31"/>
      <c r="G20" s="31"/>
      <c r="H20" s="6"/>
      <c r="I20" s="7"/>
      <c r="J20" s="6"/>
      <c r="K20" s="46">
        <f t="shared" si="1"/>
      </c>
      <c r="L20" s="46">
        <f t="shared" si="2"/>
      </c>
      <c r="M20" s="29">
        <f t="shared" si="3"/>
      </c>
      <c r="N20" s="29">
        <f t="shared" si="0"/>
      </c>
      <c r="O20" s="29">
        <f t="shared" si="4"/>
      </c>
      <c r="P20" s="29">
        <f t="shared" si="5"/>
      </c>
      <c r="Q20" s="29">
        <f t="shared" si="6"/>
      </c>
      <c r="R20" s="29">
        <f t="shared" si="7"/>
      </c>
      <c r="T20" s="25"/>
      <c r="U20" s="3"/>
      <c r="V20" s="3"/>
      <c r="W20" s="3"/>
    </row>
    <row r="21" spans="1:23" ht="12.75">
      <c r="A21" s="6"/>
      <c r="B21" s="6"/>
      <c r="C21" s="37"/>
      <c r="D21" s="26"/>
      <c r="E21" s="26"/>
      <c r="F21" s="31"/>
      <c r="G21" s="31"/>
      <c r="H21" s="6"/>
      <c r="I21" s="7"/>
      <c r="J21" s="6"/>
      <c r="K21" s="46">
        <f t="shared" si="1"/>
      </c>
      <c r="L21" s="46">
        <f t="shared" si="2"/>
      </c>
      <c r="M21" s="29">
        <f t="shared" si="3"/>
      </c>
      <c r="N21" s="29">
        <f t="shared" si="0"/>
      </c>
      <c r="O21" s="29">
        <f t="shared" si="4"/>
      </c>
      <c r="P21" s="29">
        <f t="shared" si="5"/>
      </c>
      <c r="Q21" s="29">
        <f t="shared" si="6"/>
      </c>
      <c r="R21" s="29">
        <f t="shared" si="7"/>
      </c>
      <c r="S21" s="53"/>
      <c r="T21" s="25"/>
      <c r="U21" s="3"/>
      <c r="V21" s="3"/>
      <c r="W21" s="3"/>
    </row>
    <row r="22" spans="1:23" ht="12.75">
      <c r="A22" s="6"/>
      <c r="B22" s="6"/>
      <c r="C22" s="37"/>
      <c r="D22" s="26"/>
      <c r="E22" s="26"/>
      <c r="F22" s="31"/>
      <c r="G22" s="31"/>
      <c r="H22" s="6"/>
      <c r="I22" s="7"/>
      <c r="J22" s="6"/>
      <c r="K22" s="46">
        <f t="shared" si="1"/>
      </c>
      <c r="L22" s="46">
        <f t="shared" si="2"/>
      </c>
      <c r="M22" s="29">
        <f t="shared" si="3"/>
      </c>
      <c r="N22" s="29">
        <f t="shared" si="0"/>
      </c>
      <c r="O22" s="29">
        <f t="shared" si="4"/>
      </c>
      <c r="P22" s="29">
        <f t="shared" si="5"/>
      </c>
      <c r="Q22" s="29">
        <f t="shared" si="6"/>
      </c>
      <c r="R22" s="29">
        <f t="shared" si="7"/>
      </c>
      <c r="S22" s="55"/>
      <c r="T22" s="25"/>
      <c r="U22" s="3"/>
      <c r="V22" s="3"/>
      <c r="W22" s="3"/>
    </row>
    <row r="23" spans="1:23" ht="12.75">
      <c r="A23" s="6"/>
      <c r="B23" s="6"/>
      <c r="C23" s="37"/>
      <c r="D23" s="26"/>
      <c r="E23" s="26"/>
      <c r="F23" s="31"/>
      <c r="G23" s="31"/>
      <c r="H23" s="6"/>
      <c r="I23" s="7"/>
      <c r="J23" s="6"/>
      <c r="K23" s="46">
        <f t="shared" si="1"/>
      </c>
      <c r="L23" s="46">
        <f t="shared" si="2"/>
      </c>
      <c r="M23" s="29">
        <f t="shared" si="3"/>
      </c>
      <c r="N23" s="29">
        <f t="shared" si="0"/>
      </c>
      <c r="O23" s="29">
        <f t="shared" si="4"/>
      </c>
      <c r="P23" s="29">
        <f t="shared" si="5"/>
      </c>
      <c r="Q23" s="29">
        <f t="shared" si="6"/>
      </c>
      <c r="R23" s="29">
        <f t="shared" si="7"/>
      </c>
      <c r="S23" s="53"/>
      <c r="T23" s="25"/>
      <c r="U23" s="3"/>
      <c r="V23" s="3"/>
      <c r="W23" s="3"/>
    </row>
    <row r="24" spans="1:23" ht="12.75">
      <c r="A24" s="6"/>
      <c r="B24" s="6"/>
      <c r="C24" s="37"/>
      <c r="D24" s="26"/>
      <c r="E24" s="26"/>
      <c r="F24" s="31"/>
      <c r="G24" s="31"/>
      <c r="H24" s="6"/>
      <c r="I24" s="7"/>
      <c r="J24" s="6"/>
      <c r="K24" s="46">
        <f t="shared" si="1"/>
      </c>
      <c r="L24" s="46">
        <f t="shared" si="2"/>
      </c>
      <c r="M24" s="29">
        <f t="shared" si="3"/>
      </c>
      <c r="N24" s="29">
        <f t="shared" si="0"/>
      </c>
      <c r="O24" s="29">
        <f t="shared" si="4"/>
      </c>
      <c r="P24" s="29">
        <f t="shared" si="5"/>
      </c>
      <c r="Q24" s="29">
        <f t="shared" si="6"/>
      </c>
      <c r="R24" s="29">
        <f t="shared" si="7"/>
      </c>
      <c r="S24" s="53"/>
      <c r="T24" s="25"/>
      <c r="U24" s="3"/>
      <c r="V24" s="3"/>
      <c r="W24" s="3"/>
    </row>
    <row r="25" spans="1:23" ht="12.75">
      <c r="A25" s="6"/>
      <c r="B25" s="6"/>
      <c r="C25" s="37"/>
      <c r="D25" s="26"/>
      <c r="E25" s="26"/>
      <c r="F25" s="31"/>
      <c r="G25" s="31"/>
      <c r="H25" s="6"/>
      <c r="I25" s="7"/>
      <c r="J25" s="6"/>
      <c r="K25" s="46">
        <f t="shared" si="1"/>
      </c>
      <c r="L25" s="46">
        <f t="shared" si="2"/>
      </c>
      <c r="M25" s="29">
        <f t="shared" si="3"/>
      </c>
      <c r="N25" s="29">
        <f t="shared" si="0"/>
      </c>
      <c r="O25" s="29">
        <f t="shared" si="4"/>
      </c>
      <c r="P25" s="29">
        <f t="shared" si="5"/>
      </c>
      <c r="Q25" s="29">
        <f t="shared" si="6"/>
      </c>
      <c r="R25" s="29">
        <f t="shared" si="7"/>
      </c>
      <c r="S25" s="53"/>
      <c r="T25" s="25"/>
      <c r="U25" s="3"/>
      <c r="V25" s="3"/>
      <c r="W25" s="3"/>
    </row>
    <row r="26" spans="1:23" ht="12.75">
      <c r="A26" s="6"/>
      <c r="B26" s="6"/>
      <c r="C26" s="37"/>
      <c r="D26" s="26"/>
      <c r="E26" s="26"/>
      <c r="F26" s="31"/>
      <c r="G26" s="31"/>
      <c r="H26" s="6"/>
      <c r="I26" s="7"/>
      <c r="J26" s="6"/>
      <c r="K26" s="46">
        <f t="shared" si="1"/>
      </c>
      <c r="L26" s="46">
        <f t="shared" si="2"/>
      </c>
      <c r="M26" s="29">
        <f t="shared" si="3"/>
      </c>
      <c r="N26" s="29">
        <f t="shared" si="0"/>
      </c>
      <c r="O26" s="29">
        <f t="shared" si="4"/>
      </c>
      <c r="P26" s="29">
        <f t="shared" si="5"/>
      </c>
      <c r="Q26" s="29">
        <f t="shared" si="6"/>
      </c>
      <c r="R26" s="29">
        <f t="shared" si="7"/>
      </c>
      <c r="S26" s="53"/>
      <c r="T26" s="25"/>
      <c r="U26" s="3"/>
      <c r="V26" s="3"/>
      <c r="W26" s="3"/>
    </row>
    <row r="27" spans="1:23" ht="12.75">
      <c r="A27" s="6"/>
      <c r="B27" s="6"/>
      <c r="C27" s="37"/>
      <c r="D27" s="26"/>
      <c r="E27" s="26"/>
      <c r="F27" s="31"/>
      <c r="G27" s="31"/>
      <c r="H27" s="6"/>
      <c r="I27" s="7"/>
      <c r="J27" s="6"/>
      <c r="K27" s="46">
        <f t="shared" si="1"/>
      </c>
      <c r="L27" s="46">
        <f t="shared" si="2"/>
      </c>
      <c r="M27" s="29">
        <f t="shared" si="3"/>
      </c>
      <c r="N27" s="29">
        <f t="shared" si="0"/>
      </c>
      <c r="O27" s="29">
        <f t="shared" si="4"/>
      </c>
      <c r="P27" s="29">
        <f t="shared" si="5"/>
      </c>
      <c r="Q27" s="29">
        <f t="shared" si="6"/>
      </c>
      <c r="R27" s="29">
        <f t="shared" si="7"/>
      </c>
      <c r="S27" s="53"/>
      <c r="T27" s="25"/>
      <c r="U27" s="3"/>
      <c r="V27" s="3"/>
      <c r="W27" s="3"/>
    </row>
    <row r="28" spans="1:23" ht="12.75">
      <c r="A28" s="6"/>
      <c r="B28" s="6"/>
      <c r="C28" s="37"/>
      <c r="D28" s="26"/>
      <c r="E28" s="26"/>
      <c r="F28" s="31"/>
      <c r="G28" s="31"/>
      <c r="H28" s="6"/>
      <c r="I28" s="7"/>
      <c r="J28" s="6"/>
      <c r="K28" s="46">
        <f t="shared" si="1"/>
      </c>
      <c r="L28" s="46">
        <f t="shared" si="2"/>
      </c>
      <c r="M28" s="29">
        <f t="shared" si="3"/>
      </c>
      <c r="N28" s="29">
        <f t="shared" si="0"/>
      </c>
      <c r="O28" s="29">
        <f t="shared" si="4"/>
      </c>
      <c r="P28" s="29">
        <f t="shared" si="5"/>
      </c>
      <c r="Q28" s="29">
        <f t="shared" si="6"/>
      </c>
      <c r="R28" s="29">
        <f t="shared" si="7"/>
      </c>
      <c r="S28" s="53"/>
      <c r="T28" s="25"/>
      <c r="U28" s="3"/>
      <c r="V28" s="3"/>
      <c r="W28" s="3"/>
    </row>
    <row r="29" spans="1:23" ht="12.75">
      <c r="A29" s="6"/>
      <c r="B29" s="6"/>
      <c r="C29" s="37"/>
      <c r="D29" s="26"/>
      <c r="E29" s="26"/>
      <c r="F29" s="31"/>
      <c r="G29" s="31"/>
      <c r="H29" s="6"/>
      <c r="I29" s="7"/>
      <c r="J29" s="6"/>
      <c r="K29" s="46">
        <f t="shared" si="1"/>
      </c>
      <c r="L29" s="46">
        <f t="shared" si="2"/>
      </c>
      <c r="M29" s="29">
        <f t="shared" si="3"/>
      </c>
      <c r="N29" s="29">
        <f t="shared" si="0"/>
      </c>
      <c r="O29" s="29">
        <f t="shared" si="4"/>
      </c>
      <c r="P29" s="29">
        <f t="shared" si="5"/>
      </c>
      <c r="Q29" s="29">
        <f t="shared" si="6"/>
      </c>
      <c r="R29" s="29">
        <f t="shared" si="7"/>
      </c>
      <c r="S29" s="53"/>
      <c r="T29" s="25"/>
      <c r="U29" s="3"/>
      <c r="V29" s="3"/>
      <c r="W29" s="3"/>
    </row>
    <row r="30" spans="1:23" ht="12.75">
      <c r="A30" s="6"/>
      <c r="B30" s="6"/>
      <c r="C30" s="37"/>
      <c r="D30" s="26"/>
      <c r="E30" s="26"/>
      <c r="F30" s="31"/>
      <c r="G30" s="31"/>
      <c r="H30" s="6"/>
      <c r="I30" s="7"/>
      <c r="J30" s="6"/>
      <c r="K30" s="46">
        <f t="shared" si="1"/>
      </c>
      <c r="L30" s="46">
        <f t="shared" si="2"/>
      </c>
      <c r="M30" s="29">
        <f t="shared" si="3"/>
      </c>
      <c r="N30" s="29">
        <f t="shared" si="0"/>
      </c>
      <c r="O30" s="29">
        <f t="shared" si="4"/>
      </c>
      <c r="P30" s="29">
        <f t="shared" si="5"/>
      </c>
      <c r="Q30" s="29">
        <f t="shared" si="6"/>
      </c>
      <c r="R30" s="29">
        <f t="shared" si="7"/>
      </c>
      <c r="S30" s="53"/>
      <c r="T30" s="25"/>
      <c r="U30" s="3"/>
      <c r="V30" s="3"/>
      <c r="W30" s="3"/>
    </row>
    <row r="31" spans="1:23" ht="12.75">
      <c r="A31" s="6"/>
      <c r="B31" s="6"/>
      <c r="C31" s="37"/>
      <c r="D31" s="26"/>
      <c r="E31" s="26"/>
      <c r="F31" s="31"/>
      <c r="G31" s="31"/>
      <c r="H31" s="6"/>
      <c r="I31" s="7"/>
      <c r="J31" s="6"/>
      <c r="K31" s="46">
        <f t="shared" si="1"/>
      </c>
      <c r="L31" s="46">
        <f t="shared" si="2"/>
      </c>
      <c r="M31" s="29">
        <f t="shared" si="3"/>
      </c>
      <c r="N31" s="29">
        <f t="shared" si="0"/>
      </c>
      <c r="O31" s="29">
        <f t="shared" si="4"/>
      </c>
      <c r="P31" s="29">
        <f t="shared" si="5"/>
      </c>
      <c r="Q31" s="29">
        <f t="shared" si="6"/>
      </c>
      <c r="R31" s="29">
        <f t="shared" si="7"/>
      </c>
      <c r="S31" s="53"/>
      <c r="T31" s="25"/>
      <c r="U31" s="3"/>
      <c r="V31" s="3"/>
      <c r="W31" s="3"/>
    </row>
    <row r="32" spans="1:23" ht="12.75">
      <c r="A32" s="6"/>
      <c r="B32" s="6"/>
      <c r="C32" s="37"/>
      <c r="D32" s="26"/>
      <c r="E32" s="26"/>
      <c r="F32" s="31"/>
      <c r="G32" s="31"/>
      <c r="H32" s="6"/>
      <c r="I32" s="7"/>
      <c r="J32" s="6"/>
      <c r="K32" s="46">
        <f t="shared" si="1"/>
      </c>
      <c r="L32" s="46">
        <f t="shared" si="2"/>
      </c>
      <c r="M32" s="29">
        <f t="shared" si="3"/>
      </c>
      <c r="N32" s="29">
        <f t="shared" si="0"/>
      </c>
      <c r="O32" s="29">
        <f t="shared" si="4"/>
      </c>
      <c r="P32" s="29">
        <f t="shared" si="5"/>
      </c>
      <c r="Q32" s="29">
        <f t="shared" si="6"/>
      </c>
      <c r="R32" s="29">
        <f t="shared" si="7"/>
      </c>
      <c r="S32" s="53"/>
      <c r="T32" s="25"/>
      <c r="U32" s="3"/>
      <c r="V32" s="3"/>
      <c r="W32" s="3"/>
    </row>
    <row r="33" spans="1:23" ht="12.75">
      <c r="A33" s="6"/>
      <c r="B33" s="6"/>
      <c r="C33" s="37"/>
      <c r="D33" s="26"/>
      <c r="E33" s="26"/>
      <c r="F33" s="31"/>
      <c r="G33" s="31"/>
      <c r="H33" s="6"/>
      <c r="I33" s="7"/>
      <c r="J33" s="6"/>
      <c r="K33" s="46">
        <f t="shared" si="1"/>
      </c>
      <c r="L33" s="46">
        <f t="shared" si="2"/>
      </c>
      <c r="M33" s="29">
        <f t="shared" si="3"/>
      </c>
      <c r="N33" s="29">
        <f t="shared" si="0"/>
      </c>
      <c r="O33" s="29">
        <f t="shared" si="4"/>
      </c>
      <c r="P33" s="29">
        <f t="shared" si="5"/>
      </c>
      <c r="Q33" s="29">
        <f t="shared" si="6"/>
      </c>
      <c r="R33" s="29">
        <f t="shared" si="7"/>
      </c>
      <c r="S33" s="53"/>
      <c r="T33" s="25"/>
      <c r="U33" s="3"/>
      <c r="V33" s="3"/>
      <c r="W33" s="3"/>
    </row>
    <row r="34" spans="1:23" ht="12.75">
      <c r="A34" s="6"/>
      <c r="B34" s="6"/>
      <c r="C34" s="37"/>
      <c r="D34" s="26"/>
      <c r="E34" s="26"/>
      <c r="F34" s="31"/>
      <c r="G34" s="31"/>
      <c r="H34" s="6"/>
      <c r="I34" s="7"/>
      <c r="J34" s="6"/>
      <c r="K34" s="46">
        <f t="shared" si="1"/>
      </c>
      <c r="L34" s="46">
        <f t="shared" si="2"/>
      </c>
      <c r="M34" s="29">
        <f t="shared" si="3"/>
      </c>
      <c r="N34" s="29">
        <f t="shared" si="0"/>
      </c>
      <c r="O34" s="29">
        <f t="shared" si="4"/>
      </c>
      <c r="P34" s="29">
        <f t="shared" si="5"/>
      </c>
      <c r="Q34" s="29">
        <f t="shared" si="6"/>
      </c>
      <c r="R34" s="29">
        <f t="shared" si="7"/>
      </c>
      <c r="S34" s="53"/>
      <c r="T34" s="25"/>
      <c r="U34" s="3"/>
      <c r="V34" s="3"/>
      <c r="W34" s="3"/>
    </row>
    <row r="35" spans="1:23" ht="12.75">
      <c r="A35" s="6"/>
      <c r="B35" s="6"/>
      <c r="C35" s="37"/>
      <c r="D35" s="26"/>
      <c r="E35" s="26"/>
      <c r="F35" s="31"/>
      <c r="G35" s="31"/>
      <c r="H35" s="6"/>
      <c r="I35" s="7"/>
      <c r="J35" s="6"/>
      <c r="K35" s="46">
        <f t="shared" si="1"/>
      </c>
      <c r="L35" s="46">
        <f t="shared" si="2"/>
      </c>
      <c r="M35" s="29">
        <f t="shared" si="3"/>
      </c>
      <c r="N35" s="29">
        <f t="shared" si="0"/>
      </c>
      <c r="O35" s="29">
        <f t="shared" si="4"/>
      </c>
      <c r="P35" s="29">
        <f t="shared" si="5"/>
      </c>
      <c r="Q35" s="29">
        <f t="shared" si="6"/>
      </c>
      <c r="R35" s="29">
        <f t="shared" si="7"/>
      </c>
      <c r="S35" s="53"/>
      <c r="T35" s="25"/>
      <c r="U35" s="3"/>
      <c r="V35" s="3"/>
      <c r="W35" s="3"/>
    </row>
    <row r="36" spans="1:23" ht="12.75">
      <c r="A36" s="6"/>
      <c r="B36" s="6"/>
      <c r="C36" s="37"/>
      <c r="D36" s="26"/>
      <c r="E36" s="26"/>
      <c r="F36" s="31"/>
      <c r="G36" s="31"/>
      <c r="H36" s="6"/>
      <c r="I36" s="7"/>
      <c r="J36" s="6"/>
      <c r="K36" s="46">
        <f t="shared" si="1"/>
      </c>
      <c r="L36" s="46">
        <f t="shared" si="2"/>
      </c>
      <c r="M36" s="29">
        <f t="shared" si="3"/>
      </c>
      <c r="N36" s="29">
        <f t="shared" si="0"/>
      </c>
      <c r="O36" s="29">
        <f t="shared" si="4"/>
      </c>
      <c r="P36" s="29">
        <f t="shared" si="5"/>
      </c>
      <c r="Q36" s="29">
        <f t="shared" si="6"/>
      </c>
      <c r="R36" s="29">
        <f t="shared" si="7"/>
      </c>
      <c r="S36" s="53"/>
      <c r="T36" s="25"/>
      <c r="U36" s="3"/>
      <c r="V36" s="3"/>
      <c r="W36" s="3"/>
    </row>
    <row r="37" spans="1:23" ht="12.75">
      <c r="A37" s="6"/>
      <c r="B37" s="6"/>
      <c r="C37" s="37"/>
      <c r="D37" s="26"/>
      <c r="E37" s="26"/>
      <c r="F37" s="31"/>
      <c r="G37" s="31"/>
      <c r="H37" s="6"/>
      <c r="I37" s="7"/>
      <c r="J37" s="6"/>
      <c r="K37" s="46">
        <f t="shared" si="1"/>
      </c>
      <c r="L37" s="46">
        <f t="shared" si="2"/>
      </c>
      <c r="M37" s="29">
        <f t="shared" si="3"/>
      </c>
      <c r="N37" s="29">
        <f t="shared" si="0"/>
      </c>
      <c r="O37" s="29">
        <f t="shared" si="4"/>
      </c>
      <c r="P37" s="29">
        <f t="shared" si="5"/>
      </c>
      <c r="Q37" s="29">
        <f t="shared" si="6"/>
      </c>
      <c r="R37" s="29">
        <f t="shared" si="7"/>
      </c>
      <c r="S37" s="53"/>
      <c r="T37" s="25"/>
      <c r="U37" s="3"/>
      <c r="V37" s="3"/>
      <c r="W37" s="3"/>
    </row>
    <row r="38" spans="1:23" ht="12.75">
      <c r="A38" s="6"/>
      <c r="B38" s="6"/>
      <c r="C38" s="37"/>
      <c r="D38" s="26"/>
      <c r="E38" s="26"/>
      <c r="F38" s="31"/>
      <c r="G38" s="31"/>
      <c r="H38" s="6"/>
      <c r="I38" s="7"/>
      <c r="J38" s="6"/>
      <c r="K38" s="46">
        <f t="shared" si="1"/>
      </c>
      <c r="L38" s="46">
        <f t="shared" si="2"/>
      </c>
      <c r="M38" s="29">
        <f t="shared" si="3"/>
      </c>
      <c r="N38" s="29">
        <f t="shared" si="0"/>
      </c>
      <c r="O38" s="29">
        <f t="shared" si="4"/>
      </c>
      <c r="P38" s="29">
        <f t="shared" si="5"/>
      </c>
      <c r="Q38" s="29">
        <f t="shared" si="6"/>
      </c>
      <c r="R38" s="29">
        <f t="shared" si="7"/>
      </c>
      <c r="S38" s="53"/>
      <c r="T38" s="25"/>
      <c r="U38" s="3"/>
      <c r="V38" s="3"/>
      <c r="W38" s="3"/>
    </row>
    <row r="39" spans="1:23" ht="12.75">
      <c r="A39" s="6"/>
      <c r="B39" s="6"/>
      <c r="C39" s="37"/>
      <c r="D39" s="26"/>
      <c r="E39" s="26"/>
      <c r="F39" s="31"/>
      <c r="G39" s="31"/>
      <c r="H39" s="6"/>
      <c r="I39" s="7"/>
      <c r="J39" s="6"/>
      <c r="K39" s="46">
        <f t="shared" si="1"/>
      </c>
      <c r="L39" s="46">
        <f t="shared" si="2"/>
      </c>
      <c r="M39" s="29">
        <f t="shared" si="3"/>
      </c>
      <c r="N39" s="29">
        <f t="shared" si="0"/>
      </c>
      <c r="O39" s="29">
        <f t="shared" si="4"/>
      </c>
      <c r="P39" s="29">
        <f t="shared" si="5"/>
      </c>
      <c r="Q39" s="29">
        <f t="shared" si="6"/>
      </c>
      <c r="R39" s="29">
        <f t="shared" si="7"/>
      </c>
      <c r="T39" s="25"/>
      <c r="U39" s="3"/>
      <c r="V39" s="3"/>
      <c r="W39" s="3"/>
    </row>
    <row r="40" spans="1:23" ht="12.75">
      <c r="A40" s="6"/>
      <c r="B40" s="6"/>
      <c r="C40" s="37"/>
      <c r="D40" s="26"/>
      <c r="E40" s="26"/>
      <c r="F40" s="31"/>
      <c r="G40" s="31"/>
      <c r="H40" s="6"/>
      <c r="I40" s="7"/>
      <c r="J40" s="6"/>
      <c r="K40" s="46">
        <f t="shared" si="1"/>
      </c>
      <c r="L40" s="46">
        <f t="shared" si="2"/>
      </c>
      <c r="M40" s="29">
        <f t="shared" si="3"/>
      </c>
      <c r="N40" s="29">
        <f t="shared" si="0"/>
      </c>
      <c r="O40" s="29">
        <f t="shared" si="4"/>
      </c>
      <c r="P40" s="29">
        <f t="shared" si="5"/>
      </c>
      <c r="Q40" s="29">
        <f t="shared" si="6"/>
      </c>
      <c r="R40" s="29">
        <f t="shared" si="7"/>
      </c>
      <c r="T40" s="25"/>
      <c r="U40" s="3"/>
      <c r="V40" s="3"/>
      <c r="W40" s="3"/>
    </row>
    <row r="41" spans="1:23" ht="12.75">
      <c r="A41" s="6"/>
      <c r="B41" s="6"/>
      <c r="C41" s="37"/>
      <c r="D41" s="26"/>
      <c r="E41" s="26"/>
      <c r="F41" s="31"/>
      <c r="G41" s="31"/>
      <c r="H41" s="6"/>
      <c r="I41" s="7"/>
      <c r="J41" s="6"/>
      <c r="K41" s="46">
        <f t="shared" si="1"/>
      </c>
      <c r="L41" s="46">
        <f t="shared" si="2"/>
      </c>
      <c r="M41" s="29">
        <f t="shared" si="3"/>
      </c>
      <c r="N41" s="29">
        <f t="shared" si="0"/>
      </c>
      <c r="O41" s="29">
        <f t="shared" si="4"/>
      </c>
      <c r="P41" s="29">
        <f t="shared" si="5"/>
      </c>
      <c r="Q41" s="29">
        <f t="shared" si="6"/>
      </c>
      <c r="R41" s="29">
        <f t="shared" si="7"/>
      </c>
      <c r="S41" s="56"/>
      <c r="T41" s="25"/>
      <c r="U41" s="3"/>
      <c r="V41" s="3"/>
      <c r="W41" s="3"/>
    </row>
    <row r="42" spans="1:23" ht="12.75">
      <c r="A42" s="6"/>
      <c r="B42" s="6"/>
      <c r="C42" s="37"/>
      <c r="D42" s="26"/>
      <c r="E42" s="26"/>
      <c r="F42" s="31"/>
      <c r="G42" s="31"/>
      <c r="H42" s="6"/>
      <c r="I42" s="7"/>
      <c r="J42" s="6"/>
      <c r="K42" s="46">
        <f t="shared" si="1"/>
      </c>
      <c r="L42" s="46">
        <f t="shared" si="2"/>
      </c>
      <c r="M42" s="29">
        <f t="shared" si="3"/>
      </c>
      <c r="N42" s="29">
        <f t="shared" si="0"/>
      </c>
      <c r="O42" s="29">
        <f t="shared" si="4"/>
      </c>
      <c r="P42" s="29">
        <f t="shared" si="5"/>
      </c>
      <c r="Q42" s="29">
        <f t="shared" si="6"/>
      </c>
      <c r="R42" s="29">
        <f t="shared" si="7"/>
      </c>
      <c r="S42" s="53"/>
      <c r="T42" s="3"/>
      <c r="U42" s="3"/>
      <c r="V42" s="3"/>
      <c r="W42" s="3"/>
    </row>
    <row r="43" spans="1:23" ht="12.75">
      <c r="A43" s="6"/>
      <c r="B43" s="6"/>
      <c r="C43" s="37"/>
      <c r="D43" s="26"/>
      <c r="E43" s="26"/>
      <c r="F43" s="31"/>
      <c r="G43" s="31"/>
      <c r="H43" s="6"/>
      <c r="I43" s="7"/>
      <c r="J43" s="6"/>
      <c r="K43" s="46">
        <f t="shared" si="1"/>
      </c>
      <c r="L43" s="46">
        <f t="shared" si="2"/>
      </c>
      <c r="M43" s="29">
        <f t="shared" si="3"/>
      </c>
      <c r="N43" s="29">
        <f t="shared" si="0"/>
      </c>
      <c r="O43" s="29">
        <f t="shared" si="4"/>
      </c>
      <c r="P43" s="29">
        <f t="shared" si="5"/>
      </c>
      <c r="Q43" s="29">
        <f t="shared" si="6"/>
      </c>
      <c r="R43" s="29">
        <f t="shared" si="7"/>
      </c>
      <c r="T43" s="3"/>
      <c r="U43" s="3"/>
      <c r="V43" s="3"/>
      <c r="W43" s="3"/>
    </row>
    <row r="44" spans="1:23" ht="12.75">
      <c r="A44" s="6"/>
      <c r="B44" s="6"/>
      <c r="C44" s="37"/>
      <c r="D44" s="26"/>
      <c r="E44" s="26"/>
      <c r="F44" s="31"/>
      <c r="G44" s="31"/>
      <c r="H44" s="6"/>
      <c r="I44" s="7"/>
      <c r="J44" s="6"/>
      <c r="K44" s="46">
        <f t="shared" si="1"/>
      </c>
      <c r="L44" s="46">
        <f t="shared" si="2"/>
      </c>
      <c r="M44" s="29">
        <f t="shared" si="3"/>
      </c>
      <c r="N44" s="29">
        <f aca="true" t="shared" si="8" ref="N44:N75">IF(K44="","",IF(J44=Ja,IF(K44&lt;3,K44*Ledsager,800),IF(L44&gt;15,IF(K44&lt;5,K44*Dagspris_medlem,Hele_leiren_Voksne),IF(K44&lt;4,K44*Dagspris_medlem,Hele_leiren_Barn))))</f>
      </c>
      <c r="O44" s="29">
        <f t="shared" si="4"/>
      </c>
      <c r="P44" s="29">
        <f t="shared" si="5"/>
      </c>
      <c r="Q44" s="29">
        <f t="shared" si="6"/>
      </c>
      <c r="R44" s="29">
        <f t="shared" si="7"/>
      </c>
      <c r="T44" s="3"/>
      <c r="U44" s="3"/>
      <c r="V44" s="3"/>
      <c r="W44" s="3"/>
    </row>
    <row r="45" spans="1:23" ht="12.75">
      <c r="A45" s="6"/>
      <c r="B45" s="6"/>
      <c r="C45" s="37"/>
      <c r="D45" s="26"/>
      <c r="E45" s="26"/>
      <c r="F45" s="31"/>
      <c r="G45" s="31"/>
      <c r="H45" s="6"/>
      <c r="I45" s="7"/>
      <c r="J45" s="6"/>
      <c r="K45" s="46">
        <f t="shared" si="1"/>
      </c>
      <c r="L45" s="46">
        <f t="shared" si="2"/>
      </c>
      <c r="M45" s="29">
        <f t="shared" si="3"/>
      </c>
      <c r="N45" s="29">
        <f t="shared" si="8"/>
      </c>
      <c r="O45" s="29">
        <f t="shared" si="4"/>
      </c>
      <c r="P45" s="29">
        <f t="shared" si="5"/>
      </c>
      <c r="Q45" s="29">
        <f t="shared" si="6"/>
      </c>
      <c r="R45" s="29">
        <f t="shared" si="7"/>
      </c>
      <c r="T45" s="3"/>
      <c r="U45" s="3"/>
      <c r="V45" s="3"/>
      <c r="W45" s="3"/>
    </row>
    <row r="46" spans="1:23" ht="12.75">
      <c r="A46" s="6"/>
      <c r="B46" s="6"/>
      <c r="C46" s="37"/>
      <c r="D46" s="26"/>
      <c r="E46" s="26"/>
      <c r="F46" s="31"/>
      <c r="G46" s="31"/>
      <c r="H46" s="6"/>
      <c r="I46" s="7"/>
      <c r="J46" s="6"/>
      <c r="K46" s="46">
        <f t="shared" si="1"/>
      </c>
      <c r="L46" s="46">
        <f t="shared" si="2"/>
      </c>
      <c r="M46" s="29">
        <f t="shared" si="3"/>
      </c>
      <c r="N46" s="29">
        <f t="shared" si="8"/>
      </c>
      <c r="O46" s="29">
        <f t="shared" si="4"/>
      </c>
      <c r="P46" s="29">
        <f t="shared" si="5"/>
      </c>
      <c r="Q46" s="29">
        <f t="shared" si="6"/>
      </c>
      <c r="R46" s="29">
        <f t="shared" si="7"/>
      </c>
      <c r="T46" s="3"/>
      <c r="U46" s="3"/>
      <c r="V46" s="3"/>
      <c r="W46" s="3"/>
    </row>
    <row r="47" spans="1:23" ht="12.75">
      <c r="A47" s="6"/>
      <c r="B47" s="6"/>
      <c r="C47" s="37"/>
      <c r="D47" s="26"/>
      <c r="E47" s="26"/>
      <c r="F47" s="31"/>
      <c r="G47" s="31"/>
      <c r="H47" s="6"/>
      <c r="I47" s="7"/>
      <c r="J47" s="6"/>
      <c r="K47" s="46">
        <f t="shared" si="1"/>
      </c>
      <c r="L47" s="46">
        <f t="shared" si="2"/>
      </c>
      <c r="M47" s="29">
        <f t="shared" si="3"/>
      </c>
      <c r="N47" s="29">
        <f t="shared" si="8"/>
      </c>
      <c r="O47" s="29">
        <f t="shared" si="4"/>
      </c>
      <c r="P47" s="29">
        <f t="shared" si="5"/>
      </c>
      <c r="Q47" s="29">
        <f t="shared" si="6"/>
      </c>
      <c r="R47" s="29">
        <f t="shared" si="7"/>
      </c>
      <c r="T47" s="3"/>
      <c r="U47" s="3"/>
      <c r="V47" s="3"/>
      <c r="W47" s="3"/>
    </row>
    <row r="48" spans="1:23" ht="12.75">
      <c r="A48" s="6"/>
      <c r="B48" s="6"/>
      <c r="C48" s="37"/>
      <c r="D48" s="26"/>
      <c r="E48" s="26"/>
      <c r="F48" s="31"/>
      <c r="G48" s="31"/>
      <c r="H48" s="6"/>
      <c r="I48" s="7"/>
      <c r="J48" s="6"/>
      <c r="K48" s="46">
        <f t="shared" si="1"/>
      </c>
      <c r="L48" s="46">
        <f t="shared" si="2"/>
      </c>
      <c r="M48" s="29">
        <f t="shared" si="3"/>
      </c>
      <c r="N48" s="29">
        <f t="shared" si="8"/>
      </c>
      <c r="O48" s="29">
        <f t="shared" si="4"/>
      </c>
      <c r="P48" s="29">
        <f t="shared" si="5"/>
      </c>
      <c r="Q48" s="29">
        <f t="shared" si="6"/>
      </c>
      <c r="R48" s="29">
        <f t="shared" si="7"/>
      </c>
      <c r="T48" s="3"/>
      <c r="U48" s="3"/>
      <c r="V48" s="3"/>
      <c r="W48" s="3"/>
    </row>
    <row r="49" spans="1:23" ht="12.75">
      <c r="A49" s="6"/>
      <c r="B49" s="6"/>
      <c r="C49" s="37"/>
      <c r="D49" s="26"/>
      <c r="E49" s="26"/>
      <c r="F49" s="31"/>
      <c r="G49" s="31"/>
      <c r="H49" s="6"/>
      <c r="I49" s="7"/>
      <c r="J49" s="6"/>
      <c r="K49" s="46">
        <f t="shared" si="1"/>
      </c>
      <c r="L49" s="46">
        <f t="shared" si="2"/>
      </c>
      <c r="M49" s="29">
        <f t="shared" si="3"/>
      </c>
      <c r="N49" s="29">
        <f t="shared" si="8"/>
      </c>
      <c r="O49" s="29">
        <f t="shared" si="4"/>
      </c>
      <c r="P49" s="29">
        <f t="shared" si="5"/>
      </c>
      <c r="Q49" s="29">
        <f t="shared" si="6"/>
      </c>
      <c r="R49" s="29">
        <f t="shared" si="7"/>
      </c>
      <c r="S49" s="54"/>
      <c r="T49" s="57"/>
      <c r="U49" s="57"/>
      <c r="V49" s="57"/>
      <c r="W49" s="57"/>
    </row>
    <row r="50" spans="1:23" ht="12.75">
      <c r="A50" s="6"/>
      <c r="B50" s="6"/>
      <c r="C50" s="37"/>
      <c r="D50" s="26"/>
      <c r="E50" s="26"/>
      <c r="F50" s="31"/>
      <c r="G50" s="31"/>
      <c r="H50" s="6"/>
      <c r="I50" s="7"/>
      <c r="J50" s="6"/>
      <c r="K50" s="46">
        <f t="shared" si="1"/>
      </c>
      <c r="L50" s="46">
        <f t="shared" si="2"/>
      </c>
      <c r="M50" s="29">
        <f t="shared" si="3"/>
      </c>
      <c r="N50" s="29">
        <f t="shared" si="8"/>
      </c>
      <c r="O50" s="29">
        <f t="shared" si="4"/>
      </c>
      <c r="P50" s="29">
        <f t="shared" si="5"/>
      </c>
      <c r="Q50" s="29">
        <f t="shared" si="6"/>
      </c>
      <c r="R50" s="29">
        <f t="shared" si="7"/>
      </c>
      <c r="S50" s="54"/>
      <c r="T50" s="57"/>
      <c r="U50" s="57"/>
      <c r="V50" s="57"/>
      <c r="W50" s="57"/>
    </row>
    <row r="51" spans="1:23" ht="12.75">
      <c r="A51" s="6"/>
      <c r="B51" s="6"/>
      <c r="C51" s="37"/>
      <c r="D51" s="26"/>
      <c r="E51" s="26"/>
      <c r="F51" s="31"/>
      <c r="G51" s="31"/>
      <c r="H51" s="6"/>
      <c r="I51" s="7"/>
      <c r="J51" s="6"/>
      <c r="K51" s="46">
        <f t="shared" si="1"/>
      </c>
      <c r="L51" s="46">
        <f t="shared" si="2"/>
      </c>
      <c r="M51" s="29">
        <f t="shared" si="3"/>
      </c>
      <c r="N51" s="29">
        <f t="shared" si="8"/>
      </c>
      <c r="O51" s="29">
        <f t="shared" si="4"/>
      </c>
      <c r="P51" s="29">
        <f t="shared" si="5"/>
      </c>
      <c r="Q51" s="29">
        <f t="shared" si="6"/>
      </c>
      <c r="R51" s="29">
        <f t="shared" si="7"/>
      </c>
      <c r="S51" s="54"/>
      <c r="T51" s="57"/>
      <c r="U51" s="57"/>
      <c r="V51" s="57"/>
      <c r="W51" s="57"/>
    </row>
    <row r="52" spans="1:18" ht="12.75">
      <c r="A52" s="6"/>
      <c r="B52" s="6"/>
      <c r="C52" s="37"/>
      <c r="D52" s="26"/>
      <c r="E52" s="26"/>
      <c r="F52" s="31"/>
      <c r="G52" s="31"/>
      <c r="H52" s="6"/>
      <c r="I52" s="7"/>
      <c r="J52" s="6"/>
      <c r="K52" s="46">
        <f t="shared" si="1"/>
      </c>
      <c r="L52" s="46">
        <f t="shared" si="2"/>
      </c>
      <c r="M52" s="29">
        <f t="shared" si="3"/>
      </c>
      <c r="N52" s="29">
        <f t="shared" si="8"/>
      </c>
      <c r="O52" s="29">
        <f t="shared" si="4"/>
      </c>
      <c r="P52" s="29">
        <f t="shared" si="5"/>
      </c>
      <c r="Q52" s="29">
        <f t="shared" si="6"/>
      </c>
      <c r="R52" s="29">
        <f t="shared" si="7"/>
      </c>
    </row>
    <row r="53" spans="1:18" ht="12.75">
      <c r="A53" s="6"/>
      <c r="B53" s="6"/>
      <c r="C53" s="37"/>
      <c r="D53" s="26"/>
      <c r="E53" s="26"/>
      <c r="F53" s="31"/>
      <c r="G53" s="31"/>
      <c r="H53" s="6"/>
      <c r="I53" s="7"/>
      <c r="J53" s="6"/>
      <c r="K53" s="46">
        <f t="shared" si="1"/>
      </c>
      <c r="L53" s="46">
        <f t="shared" si="2"/>
      </c>
      <c r="M53" s="29">
        <f t="shared" si="3"/>
      </c>
      <c r="N53" s="29">
        <f t="shared" si="8"/>
      </c>
      <c r="O53" s="29">
        <f t="shared" si="4"/>
      </c>
      <c r="P53" s="29">
        <f t="shared" si="5"/>
      </c>
      <c r="Q53" s="29">
        <f t="shared" si="6"/>
      </c>
      <c r="R53" s="29">
        <f t="shared" si="7"/>
      </c>
    </row>
    <row r="54" spans="1:18" ht="12.75">
      <c r="A54" s="6"/>
      <c r="B54" s="6"/>
      <c r="C54" s="37"/>
      <c r="D54" s="26"/>
      <c r="E54" s="26"/>
      <c r="F54" s="31"/>
      <c r="G54" s="31"/>
      <c r="H54" s="6"/>
      <c r="I54" s="7"/>
      <c r="J54" s="6"/>
      <c r="K54" s="46">
        <f t="shared" si="1"/>
      </c>
      <c r="L54" s="46">
        <f t="shared" si="2"/>
      </c>
      <c r="M54" s="29">
        <f t="shared" si="3"/>
      </c>
      <c r="N54" s="29">
        <f t="shared" si="8"/>
      </c>
      <c r="O54" s="29">
        <f t="shared" si="4"/>
      </c>
      <c r="P54" s="29">
        <f t="shared" si="5"/>
      </c>
      <c r="Q54" s="29">
        <f t="shared" si="6"/>
      </c>
      <c r="R54" s="29">
        <f t="shared" si="7"/>
      </c>
    </row>
    <row r="55" spans="1:18" ht="12.75" customHeight="1">
      <c r="A55" s="6"/>
      <c r="B55" s="6"/>
      <c r="C55" s="37"/>
      <c r="D55" s="26"/>
      <c r="E55" s="26"/>
      <c r="F55" s="31"/>
      <c r="G55" s="31"/>
      <c r="H55" s="6"/>
      <c r="I55" s="7"/>
      <c r="J55" s="6"/>
      <c r="K55" s="46">
        <f t="shared" si="1"/>
      </c>
      <c r="L55" s="46">
        <f t="shared" si="2"/>
      </c>
      <c r="M55" s="29">
        <f t="shared" si="3"/>
      </c>
      <c r="N55" s="29">
        <f t="shared" si="8"/>
      </c>
      <c r="O55" s="29">
        <f t="shared" si="4"/>
      </c>
      <c r="P55" s="29">
        <f t="shared" si="5"/>
      </c>
      <c r="Q55" s="29">
        <f t="shared" si="6"/>
      </c>
      <c r="R55" s="29">
        <f t="shared" si="7"/>
      </c>
    </row>
    <row r="56" spans="1:18" ht="12.75">
      <c r="A56" s="6"/>
      <c r="B56" s="6"/>
      <c r="C56" s="37"/>
      <c r="D56" s="26"/>
      <c r="E56" s="26"/>
      <c r="F56" s="31"/>
      <c r="G56" s="31"/>
      <c r="H56" s="6"/>
      <c r="I56" s="7"/>
      <c r="J56" s="6"/>
      <c r="K56" s="46">
        <f t="shared" si="1"/>
      </c>
      <c r="L56" s="46">
        <f t="shared" si="2"/>
      </c>
      <c r="M56" s="29">
        <f t="shared" si="3"/>
      </c>
      <c r="N56" s="29">
        <f t="shared" si="8"/>
      </c>
      <c r="O56" s="29">
        <f t="shared" si="4"/>
      </c>
      <c r="P56" s="29">
        <f t="shared" si="5"/>
      </c>
      <c r="Q56" s="29">
        <f t="shared" si="6"/>
      </c>
      <c r="R56" s="29">
        <f t="shared" si="7"/>
      </c>
    </row>
    <row r="57" spans="1:18" ht="12.75">
      <c r="A57" s="6"/>
      <c r="B57" s="6"/>
      <c r="C57" s="37"/>
      <c r="D57" s="26"/>
      <c r="E57" s="26"/>
      <c r="F57" s="31"/>
      <c r="G57" s="31"/>
      <c r="H57" s="6"/>
      <c r="I57" s="7"/>
      <c r="J57" s="6"/>
      <c r="K57" s="46">
        <f t="shared" si="1"/>
      </c>
      <c r="L57" s="46">
        <f t="shared" si="2"/>
      </c>
      <c r="M57" s="29">
        <f t="shared" si="3"/>
      </c>
      <c r="N57" s="29">
        <f t="shared" si="8"/>
      </c>
      <c r="O57" s="29">
        <f t="shared" si="4"/>
      </c>
      <c r="P57" s="29">
        <f t="shared" si="5"/>
      </c>
      <c r="Q57" s="29">
        <f t="shared" si="6"/>
      </c>
      <c r="R57" s="29">
        <f t="shared" si="7"/>
      </c>
    </row>
    <row r="58" spans="1:18" ht="12.75">
      <c r="A58" s="6"/>
      <c r="B58" s="6"/>
      <c r="C58" s="37"/>
      <c r="D58" s="26"/>
      <c r="E58" s="26"/>
      <c r="F58" s="31"/>
      <c r="G58" s="31"/>
      <c r="H58" s="6"/>
      <c r="I58" s="7"/>
      <c r="J58" s="6"/>
      <c r="K58" s="46">
        <f t="shared" si="1"/>
      </c>
      <c r="L58" s="46">
        <f t="shared" si="2"/>
      </c>
      <c r="M58" s="29">
        <f t="shared" si="3"/>
      </c>
      <c r="N58" s="29">
        <f t="shared" si="8"/>
      </c>
      <c r="O58" s="29">
        <f t="shared" si="4"/>
      </c>
      <c r="P58" s="29">
        <f t="shared" si="5"/>
      </c>
      <c r="Q58" s="29">
        <f t="shared" si="6"/>
      </c>
      <c r="R58" s="29">
        <f t="shared" si="7"/>
      </c>
    </row>
    <row r="59" spans="1:18" ht="12.75">
      <c r="A59" s="6"/>
      <c r="B59" s="6"/>
      <c r="C59" s="37"/>
      <c r="D59" s="26"/>
      <c r="E59" s="26"/>
      <c r="F59" s="31"/>
      <c r="G59" s="31"/>
      <c r="H59" s="6"/>
      <c r="I59" s="7"/>
      <c r="J59" s="6"/>
      <c r="K59" s="46">
        <f t="shared" si="1"/>
      </c>
      <c r="L59" s="46">
        <f t="shared" si="2"/>
      </c>
      <c r="M59" s="29">
        <f t="shared" si="3"/>
      </c>
      <c r="N59" s="29">
        <f t="shared" si="8"/>
      </c>
      <c r="O59" s="29">
        <f t="shared" si="4"/>
      </c>
      <c r="P59" s="29">
        <f t="shared" si="5"/>
      </c>
      <c r="Q59" s="29">
        <f t="shared" si="6"/>
      </c>
      <c r="R59" s="29">
        <f t="shared" si="7"/>
      </c>
    </row>
    <row r="60" spans="1:18" ht="12.75">
      <c r="A60" s="6"/>
      <c r="B60" s="6"/>
      <c r="C60" s="37"/>
      <c r="D60" s="26"/>
      <c r="E60" s="26"/>
      <c r="F60" s="31"/>
      <c r="G60" s="31"/>
      <c r="H60" s="6"/>
      <c r="I60" s="7"/>
      <c r="J60" s="6"/>
      <c r="K60" s="46">
        <f t="shared" si="1"/>
      </c>
      <c r="L60" s="46">
        <f t="shared" si="2"/>
      </c>
      <c r="M60" s="29">
        <f t="shared" si="3"/>
      </c>
      <c r="N60" s="29">
        <f t="shared" si="8"/>
      </c>
      <c r="O60" s="29">
        <f t="shared" si="4"/>
      </c>
      <c r="P60" s="29">
        <f t="shared" si="5"/>
      </c>
      <c r="Q60" s="29">
        <f t="shared" si="6"/>
      </c>
      <c r="R60" s="29">
        <f t="shared" si="7"/>
      </c>
    </row>
    <row r="61" spans="1:18" ht="12.75">
      <c r="A61" s="6"/>
      <c r="B61" s="6"/>
      <c r="C61" s="37"/>
      <c r="D61" s="26"/>
      <c r="E61" s="26"/>
      <c r="F61" s="31"/>
      <c r="G61" s="31"/>
      <c r="H61" s="6"/>
      <c r="I61" s="7"/>
      <c r="J61" s="6"/>
      <c r="K61" s="46">
        <f t="shared" si="1"/>
      </c>
      <c r="L61" s="46">
        <f t="shared" si="2"/>
      </c>
      <c r="M61" s="29">
        <f t="shared" si="3"/>
      </c>
      <c r="N61" s="29">
        <f t="shared" si="8"/>
      </c>
      <c r="O61" s="29">
        <f t="shared" si="4"/>
      </c>
      <c r="P61" s="29">
        <f t="shared" si="5"/>
      </c>
      <c r="Q61" s="29">
        <f t="shared" si="6"/>
      </c>
      <c r="R61" s="29">
        <f t="shared" si="7"/>
      </c>
    </row>
    <row r="62" spans="1:18" ht="12.75">
      <c r="A62" s="6"/>
      <c r="B62" s="6"/>
      <c r="C62" s="37"/>
      <c r="D62" s="26"/>
      <c r="E62" s="26"/>
      <c r="F62" s="31"/>
      <c r="G62" s="31"/>
      <c r="H62" s="6"/>
      <c r="I62" s="7"/>
      <c r="J62" s="6"/>
      <c r="K62" s="46">
        <f t="shared" si="1"/>
      </c>
      <c r="L62" s="46">
        <f t="shared" si="2"/>
      </c>
      <c r="M62" s="29">
        <f t="shared" si="3"/>
      </c>
      <c r="N62" s="29">
        <f t="shared" si="8"/>
      </c>
      <c r="O62" s="29">
        <f t="shared" si="4"/>
      </c>
      <c r="P62" s="29">
        <f t="shared" si="5"/>
      </c>
      <c r="Q62" s="29">
        <f t="shared" si="6"/>
      </c>
      <c r="R62" s="29">
        <f t="shared" si="7"/>
      </c>
    </row>
    <row r="63" spans="1:18" ht="12.75">
      <c r="A63" s="6"/>
      <c r="B63" s="6"/>
      <c r="C63" s="37"/>
      <c r="D63" s="26"/>
      <c r="E63" s="26"/>
      <c r="F63" s="31"/>
      <c r="G63" s="31"/>
      <c r="H63" s="6"/>
      <c r="I63" s="7"/>
      <c r="J63" s="6"/>
      <c r="K63" s="46">
        <f t="shared" si="1"/>
      </c>
      <c r="L63" s="46">
        <f t="shared" si="2"/>
      </c>
      <c r="M63" s="29">
        <f t="shared" si="3"/>
      </c>
      <c r="N63" s="29">
        <f t="shared" si="8"/>
      </c>
      <c r="O63" s="29">
        <f t="shared" si="4"/>
      </c>
      <c r="P63" s="29">
        <f t="shared" si="5"/>
      </c>
      <c r="Q63" s="29">
        <f t="shared" si="6"/>
      </c>
      <c r="R63" s="29">
        <f t="shared" si="7"/>
      </c>
    </row>
    <row r="64" spans="1:18" ht="12.75">
      <c r="A64" s="6"/>
      <c r="B64" s="6"/>
      <c r="C64" s="37"/>
      <c r="D64" s="26"/>
      <c r="E64" s="26"/>
      <c r="F64" s="31"/>
      <c r="G64" s="31"/>
      <c r="H64" s="6"/>
      <c r="I64" s="7"/>
      <c r="J64" s="6"/>
      <c r="K64" s="46">
        <f t="shared" si="1"/>
      </c>
      <c r="L64" s="46">
        <f t="shared" si="2"/>
      </c>
      <c r="M64" s="29">
        <f t="shared" si="3"/>
      </c>
      <c r="N64" s="29">
        <f t="shared" si="8"/>
      </c>
      <c r="O64" s="29">
        <f t="shared" si="4"/>
      </c>
      <c r="P64" s="29">
        <f t="shared" si="5"/>
      </c>
      <c r="Q64" s="29">
        <f t="shared" si="6"/>
      </c>
      <c r="R64" s="29">
        <f t="shared" si="7"/>
      </c>
    </row>
    <row r="65" spans="1:18" ht="12.75">
      <c r="A65" s="6"/>
      <c r="B65" s="6"/>
      <c r="C65" s="37"/>
      <c r="D65" s="26"/>
      <c r="E65" s="26"/>
      <c r="F65" s="31"/>
      <c r="G65" s="31"/>
      <c r="H65" s="6"/>
      <c r="I65" s="7"/>
      <c r="J65" s="6"/>
      <c r="K65" s="46">
        <f t="shared" si="1"/>
      </c>
      <c r="L65" s="46">
        <f t="shared" si="2"/>
      </c>
      <c r="M65" s="29">
        <f t="shared" si="3"/>
      </c>
      <c r="N65" s="29">
        <f t="shared" si="8"/>
      </c>
      <c r="O65" s="29">
        <f t="shared" si="4"/>
      </c>
      <c r="P65" s="29">
        <f t="shared" si="5"/>
      </c>
      <c r="Q65" s="29">
        <f t="shared" si="6"/>
      </c>
      <c r="R65" s="29">
        <f t="shared" si="7"/>
      </c>
    </row>
    <row r="66" spans="1:18" ht="12.75">
      <c r="A66" s="6"/>
      <c r="B66" s="6"/>
      <c r="C66" s="37"/>
      <c r="D66" s="26"/>
      <c r="E66" s="26"/>
      <c r="F66" s="31"/>
      <c r="G66" s="31"/>
      <c r="H66" s="6"/>
      <c r="I66" s="7"/>
      <c r="J66" s="6"/>
      <c r="K66" s="46">
        <f t="shared" si="1"/>
      </c>
      <c r="L66" s="46">
        <f t="shared" si="2"/>
      </c>
      <c r="M66" s="29">
        <f t="shared" si="3"/>
      </c>
      <c r="N66" s="29">
        <f t="shared" si="8"/>
      </c>
      <c r="O66" s="29">
        <f t="shared" si="4"/>
      </c>
      <c r="P66" s="29">
        <f t="shared" si="5"/>
      </c>
      <c r="Q66" s="29">
        <f t="shared" si="6"/>
      </c>
      <c r="R66" s="29">
        <f t="shared" si="7"/>
      </c>
    </row>
    <row r="67" spans="1:18" ht="12.75">
      <c r="A67" s="6"/>
      <c r="B67" s="6"/>
      <c r="C67" s="37"/>
      <c r="D67" s="26"/>
      <c r="E67" s="26"/>
      <c r="F67" s="31"/>
      <c r="G67" s="31"/>
      <c r="H67" s="6"/>
      <c r="I67" s="7"/>
      <c r="J67" s="6"/>
      <c r="K67" s="46">
        <f t="shared" si="1"/>
      </c>
      <c r="L67" s="46">
        <f t="shared" si="2"/>
      </c>
      <c r="M67" s="29">
        <f t="shared" si="3"/>
      </c>
      <c r="N67" s="29">
        <f t="shared" si="8"/>
      </c>
      <c r="O67" s="29">
        <f t="shared" si="4"/>
      </c>
      <c r="P67" s="29">
        <f t="shared" si="5"/>
      </c>
      <c r="Q67" s="29">
        <f t="shared" si="6"/>
      </c>
      <c r="R67" s="29">
        <f t="shared" si="7"/>
      </c>
    </row>
    <row r="68" spans="1:18" ht="12.75">
      <c r="A68" s="6"/>
      <c r="B68" s="6"/>
      <c r="C68" s="37"/>
      <c r="D68" s="26"/>
      <c r="E68" s="26"/>
      <c r="F68" s="31"/>
      <c r="G68" s="31"/>
      <c r="H68" s="6"/>
      <c r="I68" s="7"/>
      <c r="J68" s="6"/>
      <c r="K68" s="46">
        <f t="shared" si="1"/>
      </c>
      <c r="L68" s="46">
        <f t="shared" si="2"/>
      </c>
      <c r="M68" s="29">
        <f t="shared" si="3"/>
      </c>
      <c r="N68" s="29">
        <f t="shared" si="8"/>
      </c>
      <c r="O68" s="29">
        <f t="shared" si="4"/>
      </c>
      <c r="P68" s="29">
        <f t="shared" si="5"/>
      </c>
      <c r="Q68" s="29">
        <f t="shared" si="6"/>
      </c>
      <c r="R68" s="29">
        <f t="shared" si="7"/>
      </c>
    </row>
    <row r="69" spans="1:18" ht="12.75">
      <c r="A69" s="6"/>
      <c r="B69" s="6"/>
      <c r="C69" s="37"/>
      <c r="D69" s="26"/>
      <c r="E69" s="26"/>
      <c r="F69" s="31"/>
      <c r="G69" s="31"/>
      <c r="H69" s="6"/>
      <c r="I69" s="7"/>
      <c r="J69" s="6"/>
      <c r="K69" s="46">
        <f t="shared" si="1"/>
      </c>
      <c r="L69" s="46">
        <f t="shared" si="2"/>
      </c>
      <c r="M69" s="29">
        <f t="shared" si="3"/>
      </c>
      <c r="N69" s="29">
        <f t="shared" si="8"/>
      </c>
      <c r="O69" s="29">
        <f t="shared" si="4"/>
      </c>
      <c r="P69" s="29">
        <f t="shared" si="5"/>
      </c>
      <c r="Q69" s="29">
        <f t="shared" si="6"/>
      </c>
      <c r="R69" s="29">
        <f t="shared" si="7"/>
      </c>
    </row>
    <row r="70" spans="1:18" ht="12.75">
      <c r="A70" s="6"/>
      <c r="B70" s="6"/>
      <c r="C70" s="37"/>
      <c r="D70" s="26"/>
      <c r="E70" s="26"/>
      <c r="F70" s="31"/>
      <c r="G70" s="31"/>
      <c r="H70" s="6"/>
      <c r="I70" s="7"/>
      <c r="J70" s="6"/>
      <c r="K70" s="46">
        <f t="shared" si="1"/>
      </c>
      <c r="L70" s="46">
        <f t="shared" si="2"/>
      </c>
      <c r="M70" s="29">
        <f t="shared" si="3"/>
      </c>
      <c r="N70" s="29">
        <f t="shared" si="8"/>
      </c>
      <c r="O70" s="29">
        <f t="shared" si="4"/>
      </c>
      <c r="P70" s="29">
        <f t="shared" si="5"/>
      </c>
      <c r="Q70" s="29">
        <f t="shared" si="6"/>
      </c>
      <c r="R70" s="29">
        <f t="shared" si="7"/>
      </c>
    </row>
    <row r="71" spans="1:18" ht="12.75">
      <c r="A71" s="6"/>
      <c r="B71" s="6"/>
      <c r="C71" s="37"/>
      <c r="D71" s="26"/>
      <c r="E71" s="26"/>
      <c r="F71" s="31"/>
      <c r="G71" s="31"/>
      <c r="H71" s="6"/>
      <c r="I71" s="7"/>
      <c r="J71" s="6"/>
      <c r="K71" s="46">
        <f t="shared" si="1"/>
      </c>
      <c r="L71" s="46">
        <f t="shared" si="2"/>
      </c>
      <c r="M71" s="29">
        <f t="shared" si="3"/>
      </c>
      <c r="N71" s="29">
        <f t="shared" si="8"/>
      </c>
      <c r="O71" s="29">
        <f t="shared" si="4"/>
      </c>
      <c r="P71" s="29">
        <f t="shared" si="5"/>
      </c>
      <c r="Q71" s="29">
        <f t="shared" si="6"/>
      </c>
      <c r="R71" s="29">
        <f t="shared" si="7"/>
      </c>
    </row>
    <row r="72" spans="1:18" ht="12.75">
      <c r="A72" s="6"/>
      <c r="B72" s="6"/>
      <c r="C72" s="37"/>
      <c r="D72" s="26"/>
      <c r="E72" s="26"/>
      <c r="F72" s="31"/>
      <c r="G72" s="31"/>
      <c r="H72" s="6"/>
      <c r="I72" s="7"/>
      <c r="J72" s="6"/>
      <c r="K72" s="46">
        <f t="shared" si="1"/>
      </c>
      <c r="L72" s="46">
        <f t="shared" si="2"/>
      </c>
      <c r="M72" s="29">
        <f t="shared" si="3"/>
      </c>
      <c r="N72" s="29">
        <f t="shared" si="8"/>
      </c>
      <c r="O72" s="29">
        <f t="shared" si="4"/>
      </c>
      <c r="P72" s="29">
        <f t="shared" si="5"/>
      </c>
      <c r="Q72" s="29">
        <f t="shared" si="6"/>
      </c>
      <c r="R72" s="29">
        <f t="shared" si="7"/>
      </c>
    </row>
    <row r="73" spans="1:18" ht="12.75">
      <c r="A73" s="6"/>
      <c r="B73" s="6"/>
      <c r="C73" s="37"/>
      <c r="D73" s="26"/>
      <c r="E73" s="26"/>
      <c r="F73" s="31"/>
      <c r="G73" s="31"/>
      <c r="H73" s="6"/>
      <c r="I73" s="7"/>
      <c r="J73" s="6"/>
      <c r="K73" s="46">
        <f t="shared" si="1"/>
      </c>
      <c r="L73" s="46">
        <f t="shared" si="2"/>
      </c>
      <c r="M73" s="29">
        <f t="shared" si="3"/>
      </c>
      <c r="N73" s="29">
        <f t="shared" si="8"/>
      </c>
      <c r="O73" s="29">
        <f t="shared" si="4"/>
      </c>
      <c r="P73" s="29">
        <f t="shared" si="5"/>
      </c>
      <c r="Q73" s="29">
        <f t="shared" si="6"/>
      </c>
      <c r="R73" s="29">
        <f t="shared" si="7"/>
      </c>
    </row>
    <row r="74" spans="1:18" ht="12.75">
      <c r="A74" s="6"/>
      <c r="B74" s="6"/>
      <c r="C74" s="37"/>
      <c r="D74" s="26"/>
      <c r="E74" s="26"/>
      <c r="F74" s="31"/>
      <c r="G74" s="31"/>
      <c r="H74" s="6"/>
      <c r="I74" s="7"/>
      <c r="J74" s="6"/>
      <c r="K74" s="46">
        <f t="shared" si="1"/>
      </c>
      <c r="L74" s="46">
        <f t="shared" si="2"/>
      </c>
      <c r="M74" s="29">
        <f t="shared" si="3"/>
      </c>
      <c r="N74" s="29">
        <f t="shared" si="8"/>
      </c>
      <c r="O74" s="29">
        <f t="shared" si="4"/>
      </c>
      <c r="P74" s="29">
        <f t="shared" si="5"/>
      </c>
      <c r="Q74" s="29">
        <f t="shared" si="6"/>
      </c>
      <c r="R74" s="29">
        <f t="shared" si="7"/>
      </c>
    </row>
    <row r="75" spans="1:18" ht="12.75">
      <c r="A75" s="6"/>
      <c r="B75" s="6"/>
      <c r="C75" s="37"/>
      <c r="D75" s="26"/>
      <c r="E75" s="26"/>
      <c r="F75" s="31"/>
      <c r="G75" s="31"/>
      <c r="H75" s="6"/>
      <c r="I75" s="7"/>
      <c r="J75" s="6"/>
      <c r="K75" s="46">
        <f t="shared" si="1"/>
      </c>
      <c r="L75" s="46">
        <f t="shared" si="2"/>
      </c>
      <c r="M75" s="29">
        <f t="shared" si="3"/>
      </c>
      <c r="N75" s="29">
        <f t="shared" si="8"/>
      </c>
      <c r="O75" s="29">
        <f t="shared" si="4"/>
      </c>
      <c r="P75" s="29">
        <f t="shared" si="5"/>
      </c>
      <c r="Q75" s="29">
        <f t="shared" si="6"/>
      </c>
      <c r="R75" s="29">
        <f t="shared" si="7"/>
      </c>
    </row>
    <row r="76" spans="1:18" ht="12.75">
      <c r="A76" s="6"/>
      <c r="B76" s="6"/>
      <c r="C76" s="37"/>
      <c r="D76" s="26"/>
      <c r="E76" s="26"/>
      <c r="F76" s="31"/>
      <c r="G76" s="31"/>
      <c r="H76" s="6"/>
      <c r="I76" s="7"/>
      <c r="J76" s="6"/>
      <c r="K76" s="46">
        <f t="shared" si="1"/>
      </c>
      <c r="L76" s="46">
        <f t="shared" si="2"/>
      </c>
      <c r="M76" s="29">
        <f t="shared" si="3"/>
      </c>
      <c r="N76" s="29">
        <f aca="true" t="shared" si="9" ref="N76:N107">IF(K76="","",IF(J76=Ja,IF(K76&lt;3,K76*Ledsager,800),IF(L76&gt;15,IF(K76&lt;5,K76*Dagspris_medlem,Hele_leiren_Voksne),IF(K76&lt;4,K76*Dagspris_medlem,Hele_leiren_Barn))))</f>
      </c>
      <c r="O76" s="29">
        <f t="shared" si="4"/>
      </c>
      <c r="P76" s="29">
        <f t="shared" si="5"/>
      </c>
      <c r="Q76" s="29">
        <f t="shared" si="6"/>
      </c>
      <c r="R76" s="29">
        <f t="shared" si="7"/>
      </c>
    </row>
    <row r="77" spans="1:18" ht="12.75">
      <c r="A77" s="6"/>
      <c r="B77" s="6"/>
      <c r="C77" s="37"/>
      <c r="D77" s="26"/>
      <c r="E77" s="26"/>
      <c r="F77" s="31"/>
      <c r="G77" s="31"/>
      <c r="H77" s="6"/>
      <c r="I77" s="7"/>
      <c r="J77" s="6"/>
      <c r="K77" s="46">
        <f aca="true" t="shared" si="10" ref="K77:K119">IF(F77="","",G77-F77)</f>
      </c>
      <c r="L77" s="46">
        <f aca="true" t="shared" si="11" ref="L77:L119">IF(C77="","",(L$11-C77)/365)</f>
      </c>
      <c r="M77" s="29">
        <f aca="true" t="shared" si="12" ref="M77:M119">IF(H77="","",IF(H77="School",50*K77,IF(H77="4-man",125*K77,IF(H77="2-man",150*K77,IF(H77="2-man w/shower",175*K77,0)))))</f>
      </c>
      <c r="N77" s="29">
        <f t="shared" si="9"/>
      </c>
      <c r="O77" s="29">
        <f aca="true" t="shared" si="13" ref="O77:O119">IF(N77="","",N77+M77)</f>
      </c>
      <c r="P77" s="29">
        <f aca="true" t="shared" si="14" ref="P77:P119">IF(H77="","",IF(H77="School",100*K77,IF(H77="4-man",200*K77,IF(H77="2-man",250*K77,IF(H77="2-man w/shower",300*K77,0)))))</f>
      </c>
      <c r="Q77" s="29">
        <f aca="true" t="shared" si="15" ref="Q77:Q119">IF(K77="","",IF(J77="ja",IF(K77&lt;4,K77*300,800),IF(K77&lt;4,K77*600,2000)))</f>
      </c>
      <c r="R77" s="29">
        <f aca="true" t="shared" si="16" ref="R77:R119">IF(Q77="","",Q77+P77)</f>
      </c>
    </row>
    <row r="78" spans="1:18" ht="12.75">
      <c r="A78" s="6"/>
      <c r="B78" s="6"/>
      <c r="C78" s="37"/>
      <c r="D78" s="26"/>
      <c r="E78" s="26"/>
      <c r="F78" s="31"/>
      <c r="G78" s="31"/>
      <c r="H78" s="6"/>
      <c r="I78" s="7"/>
      <c r="J78" s="6"/>
      <c r="K78" s="46">
        <f t="shared" si="10"/>
      </c>
      <c r="L78" s="46">
        <f t="shared" si="11"/>
      </c>
      <c r="M78" s="29">
        <f t="shared" si="12"/>
      </c>
      <c r="N78" s="29">
        <f t="shared" si="9"/>
      </c>
      <c r="O78" s="29">
        <f t="shared" si="13"/>
      </c>
      <c r="P78" s="29">
        <f t="shared" si="14"/>
      </c>
      <c r="Q78" s="29">
        <f t="shared" si="15"/>
      </c>
      <c r="R78" s="29">
        <f t="shared" si="16"/>
      </c>
    </row>
    <row r="79" spans="1:18" ht="12.75">
      <c r="A79" s="6"/>
      <c r="B79" s="6"/>
      <c r="C79" s="37"/>
      <c r="D79" s="26"/>
      <c r="E79" s="26"/>
      <c r="F79" s="31"/>
      <c r="G79" s="31"/>
      <c r="H79" s="6"/>
      <c r="I79" s="7"/>
      <c r="J79" s="6"/>
      <c r="K79" s="46">
        <f t="shared" si="10"/>
      </c>
      <c r="L79" s="46">
        <f t="shared" si="11"/>
      </c>
      <c r="M79" s="29">
        <f t="shared" si="12"/>
      </c>
      <c r="N79" s="29">
        <f t="shared" si="9"/>
      </c>
      <c r="O79" s="29">
        <f t="shared" si="13"/>
      </c>
      <c r="P79" s="29">
        <f t="shared" si="14"/>
      </c>
      <c r="Q79" s="29">
        <f t="shared" si="15"/>
      </c>
      <c r="R79" s="29">
        <f t="shared" si="16"/>
      </c>
    </row>
    <row r="80" spans="1:18" ht="12.75">
      <c r="A80" s="6"/>
      <c r="B80" s="6"/>
      <c r="C80" s="37"/>
      <c r="D80" s="26"/>
      <c r="E80" s="26"/>
      <c r="F80" s="31"/>
      <c r="G80" s="31"/>
      <c r="H80" s="6"/>
      <c r="I80" s="7"/>
      <c r="J80" s="6"/>
      <c r="K80" s="46">
        <f t="shared" si="10"/>
      </c>
      <c r="L80" s="46">
        <f t="shared" si="11"/>
      </c>
      <c r="M80" s="29">
        <f t="shared" si="12"/>
      </c>
      <c r="N80" s="29">
        <f t="shared" si="9"/>
      </c>
      <c r="O80" s="29">
        <f t="shared" si="13"/>
      </c>
      <c r="P80" s="29">
        <f t="shared" si="14"/>
      </c>
      <c r="Q80" s="29">
        <f t="shared" si="15"/>
      </c>
      <c r="R80" s="29">
        <f t="shared" si="16"/>
      </c>
    </row>
    <row r="81" spans="1:18" ht="12.75">
      <c r="A81" s="6"/>
      <c r="B81" s="6"/>
      <c r="C81" s="37"/>
      <c r="D81" s="26"/>
      <c r="E81" s="26"/>
      <c r="F81" s="31"/>
      <c r="G81" s="31"/>
      <c r="H81" s="6"/>
      <c r="I81" s="7"/>
      <c r="J81" s="6"/>
      <c r="K81" s="46">
        <f t="shared" si="10"/>
      </c>
      <c r="L81" s="46">
        <f t="shared" si="11"/>
      </c>
      <c r="M81" s="29">
        <f t="shared" si="12"/>
      </c>
      <c r="N81" s="29">
        <f t="shared" si="9"/>
      </c>
      <c r="O81" s="29">
        <f t="shared" si="13"/>
      </c>
      <c r="P81" s="29">
        <f t="shared" si="14"/>
      </c>
      <c r="Q81" s="29">
        <f t="shared" si="15"/>
      </c>
      <c r="R81" s="29">
        <f t="shared" si="16"/>
      </c>
    </row>
    <row r="82" spans="1:18" ht="12.75">
      <c r="A82" s="6"/>
      <c r="B82" s="6"/>
      <c r="C82" s="37"/>
      <c r="D82" s="26"/>
      <c r="E82" s="26"/>
      <c r="F82" s="31"/>
      <c r="G82" s="31"/>
      <c r="H82" s="6"/>
      <c r="I82" s="7"/>
      <c r="J82" s="6"/>
      <c r="K82" s="46">
        <f t="shared" si="10"/>
      </c>
      <c r="L82" s="46">
        <f t="shared" si="11"/>
      </c>
      <c r="M82" s="29">
        <f t="shared" si="12"/>
      </c>
      <c r="N82" s="29">
        <f t="shared" si="9"/>
      </c>
      <c r="O82" s="29">
        <f t="shared" si="13"/>
      </c>
      <c r="P82" s="29">
        <f t="shared" si="14"/>
      </c>
      <c r="Q82" s="29">
        <f t="shared" si="15"/>
      </c>
      <c r="R82" s="29">
        <f t="shared" si="16"/>
      </c>
    </row>
    <row r="83" spans="1:18" ht="12.75">
      <c r="A83" s="6"/>
      <c r="B83" s="6"/>
      <c r="C83" s="37"/>
      <c r="D83" s="26"/>
      <c r="E83" s="26"/>
      <c r="F83" s="31"/>
      <c r="G83" s="31"/>
      <c r="H83" s="6"/>
      <c r="I83" s="7"/>
      <c r="J83" s="6"/>
      <c r="K83" s="46">
        <f t="shared" si="10"/>
      </c>
      <c r="L83" s="46">
        <f t="shared" si="11"/>
      </c>
      <c r="M83" s="29">
        <f t="shared" si="12"/>
      </c>
      <c r="N83" s="29">
        <f t="shared" si="9"/>
      </c>
      <c r="O83" s="29">
        <f t="shared" si="13"/>
      </c>
      <c r="P83" s="29">
        <f t="shared" si="14"/>
      </c>
      <c r="Q83" s="29">
        <f t="shared" si="15"/>
      </c>
      <c r="R83" s="29">
        <f t="shared" si="16"/>
      </c>
    </row>
    <row r="84" spans="1:18" ht="12.75">
      <c r="A84" s="6"/>
      <c r="B84" s="6"/>
      <c r="C84" s="37"/>
      <c r="D84" s="26"/>
      <c r="E84" s="26"/>
      <c r="F84" s="31"/>
      <c r="G84" s="31"/>
      <c r="H84" s="6"/>
      <c r="I84" s="7"/>
      <c r="J84" s="6"/>
      <c r="K84" s="46">
        <f t="shared" si="10"/>
      </c>
      <c r="L84" s="46">
        <f t="shared" si="11"/>
      </c>
      <c r="M84" s="29">
        <f t="shared" si="12"/>
      </c>
      <c r="N84" s="29">
        <f t="shared" si="9"/>
      </c>
      <c r="O84" s="29">
        <f t="shared" si="13"/>
      </c>
      <c r="P84" s="29">
        <f t="shared" si="14"/>
      </c>
      <c r="Q84" s="29">
        <f t="shared" si="15"/>
      </c>
      <c r="R84" s="29">
        <f t="shared" si="16"/>
      </c>
    </row>
    <row r="85" spans="1:18" ht="12.75">
      <c r="A85" s="6"/>
      <c r="B85" s="6"/>
      <c r="C85" s="37"/>
      <c r="D85" s="26"/>
      <c r="E85" s="26"/>
      <c r="F85" s="31"/>
      <c r="G85" s="31"/>
      <c r="H85" s="6"/>
      <c r="I85" s="7"/>
      <c r="J85" s="6"/>
      <c r="K85" s="46">
        <f t="shared" si="10"/>
      </c>
      <c r="L85" s="46">
        <f t="shared" si="11"/>
      </c>
      <c r="M85" s="29">
        <f t="shared" si="12"/>
      </c>
      <c r="N85" s="29">
        <f t="shared" si="9"/>
      </c>
      <c r="O85" s="29">
        <f t="shared" si="13"/>
      </c>
      <c r="P85" s="29">
        <f t="shared" si="14"/>
      </c>
      <c r="Q85" s="29">
        <f t="shared" si="15"/>
      </c>
      <c r="R85" s="29">
        <f t="shared" si="16"/>
      </c>
    </row>
    <row r="86" spans="1:18" ht="12.75">
      <c r="A86" s="6"/>
      <c r="B86" s="6"/>
      <c r="C86" s="37"/>
      <c r="D86" s="26"/>
      <c r="E86" s="26"/>
      <c r="F86" s="31"/>
      <c r="G86" s="31"/>
      <c r="H86" s="6"/>
      <c r="I86" s="7"/>
      <c r="J86" s="6"/>
      <c r="K86" s="46">
        <f t="shared" si="10"/>
      </c>
      <c r="L86" s="46">
        <f t="shared" si="11"/>
      </c>
      <c r="M86" s="29">
        <f t="shared" si="12"/>
      </c>
      <c r="N86" s="29">
        <f t="shared" si="9"/>
      </c>
      <c r="O86" s="29">
        <f t="shared" si="13"/>
      </c>
      <c r="P86" s="29">
        <f t="shared" si="14"/>
      </c>
      <c r="Q86" s="29">
        <f t="shared" si="15"/>
      </c>
      <c r="R86" s="29">
        <f t="shared" si="16"/>
      </c>
    </row>
    <row r="87" spans="1:18" ht="12.75">
      <c r="A87" s="6"/>
      <c r="B87" s="6"/>
      <c r="C87" s="37"/>
      <c r="D87" s="26"/>
      <c r="E87" s="26"/>
      <c r="F87" s="31"/>
      <c r="G87" s="31"/>
      <c r="H87" s="6"/>
      <c r="I87" s="7"/>
      <c r="J87" s="6"/>
      <c r="K87" s="46">
        <f t="shared" si="10"/>
      </c>
      <c r="L87" s="46">
        <f t="shared" si="11"/>
      </c>
      <c r="M87" s="29">
        <f t="shared" si="12"/>
      </c>
      <c r="N87" s="29">
        <f t="shared" si="9"/>
      </c>
      <c r="O87" s="29">
        <f t="shared" si="13"/>
      </c>
      <c r="P87" s="29">
        <f t="shared" si="14"/>
      </c>
      <c r="Q87" s="29">
        <f t="shared" si="15"/>
      </c>
      <c r="R87" s="29">
        <f t="shared" si="16"/>
      </c>
    </row>
    <row r="88" spans="1:18" ht="12.75">
      <c r="A88" s="6"/>
      <c r="B88" s="6"/>
      <c r="C88" s="37"/>
      <c r="D88" s="26"/>
      <c r="E88" s="26"/>
      <c r="F88" s="31"/>
      <c r="G88" s="31"/>
      <c r="H88" s="6"/>
      <c r="I88" s="7"/>
      <c r="J88" s="6"/>
      <c r="K88" s="46">
        <f t="shared" si="10"/>
      </c>
      <c r="L88" s="46">
        <f t="shared" si="11"/>
      </c>
      <c r="M88" s="29">
        <f t="shared" si="12"/>
      </c>
      <c r="N88" s="29">
        <f t="shared" si="9"/>
      </c>
      <c r="O88" s="29">
        <f t="shared" si="13"/>
      </c>
      <c r="P88" s="29">
        <f t="shared" si="14"/>
      </c>
      <c r="Q88" s="29">
        <f t="shared" si="15"/>
      </c>
      <c r="R88" s="29">
        <f t="shared" si="16"/>
      </c>
    </row>
    <row r="89" spans="1:18" ht="12.75">
      <c r="A89" s="6"/>
      <c r="B89" s="6"/>
      <c r="C89" s="37"/>
      <c r="D89" s="26"/>
      <c r="E89" s="26"/>
      <c r="F89" s="31"/>
      <c r="G89" s="31"/>
      <c r="H89" s="6"/>
      <c r="I89" s="7"/>
      <c r="J89" s="6"/>
      <c r="K89" s="46">
        <f t="shared" si="10"/>
      </c>
      <c r="L89" s="46">
        <f t="shared" si="11"/>
      </c>
      <c r="M89" s="29">
        <f t="shared" si="12"/>
      </c>
      <c r="N89" s="29">
        <f t="shared" si="9"/>
      </c>
      <c r="O89" s="29">
        <f t="shared" si="13"/>
      </c>
      <c r="P89" s="29">
        <f t="shared" si="14"/>
      </c>
      <c r="Q89" s="29">
        <f t="shared" si="15"/>
      </c>
      <c r="R89" s="29">
        <f t="shared" si="16"/>
      </c>
    </row>
    <row r="90" spans="1:18" ht="12.75">
      <c r="A90" s="6"/>
      <c r="B90" s="6"/>
      <c r="C90" s="37"/>
      <c r="D90" s="26"/>
      <c r="E90" s="26"/>
      <c r="F90" s="31"/>
      <c r="G90" s="31"/>
      <c r="H90" s="6"/>
      <c r="I90" s="7"/>
      <c r="J90" s="6"/>
      <c r="K90" s="46">
        <f t="shared" si="10"/>
      </c>
      <c r="L90" s="46">
        <f t="shared" si="11"/>
      </c>
      <c r="M90" s="29">
        <f t="shared" si="12"/>
      </c>
      <c r="N90" s="29">
        <f t="shared" si="9"/>
      </c>
      <c r="O90" s="29">
        <f t="shared" si="13"/>
      </c>
      <c r="P90" s="29">
        <f t="shared" si="14"/>
      </c>
      <c r="Q90" s="29">
        <f t="shared" si="15"/>
      </c>
      <c r="R90" s="29">
        <f t="shared" si="16"/>
      </c>
    </row>
    <row r="91" spans="1:18" ht="12.75">
      <c r="A91" s="6"/>
      <c r="B91" s="6"/>
      <c r="C91" s="37"/>
      <c r="D91" s="26"/>
      <c r="E91" s="26"/>
      <c r="F91" s="31"/>
      <c r="G91" s="31"/>
      <c r="H91" s="6"/>
      <c r="I91" s="7"/>
      <c r="J91" s="6"/>
      <c r="K91" s="46">
        <f t="shared" si="10"/>
      </c>
      <c r="L91" s="46">
        <f t="shared" si="11"/>
      </c>
      <c r="M91" s="29">
        <f t="shared" si="12"/>
      </c>
      <c r="N91" s="29">
        <f t="shared" si="9"/>
      </c>
      <c r="O91" s="29">
        <f t="shared" si="13"/>
      </c>
      <c r="P91" s="29">
        <f t="shared" si="14"/>
      </c>
      <c r="Q91" s="29">
        <f t="shared" si="15"/>
      </c>
      <c r="R91" s="29">
        <f t="shared" si="16"/>
      </c>
    </row>
    <row r="92" spans="1:18" ht="12.75">
      <c r="A92" s="6"/>
      <c r="B92" s="6"/>
      <c r="C92" s="37"/>
      <c r="D92" s="26"/>
      <c r="E92" s="26"/>
      <c r="F92" s="31"/>
      <c r="G92" s="31"/>
      <c r="H92" s="6"/>
      <c r="I92" s="7"/>
      <c r="J92" s="6"/>
      <c r="K92" s="46">
        <f t="shared" si="10"/>
      </c>
      <c r="L92" s="46">
        <f t="shared" si="11"/>
      </c>
      <c r="M92" s="29">
        <f t="shared" si="12"/>
      </c>
      <c r="N92" s="29">
        <f t="shared" si="9"/>
      </c>
      <c r="O92" s="29">
        <f t="shared" si="13"/>
      </c>
      <c r="P92" s="29">
        <f t="shared" si="14"/>
      </c>
      <c r="Q92" s="29">
        <f t="shared" si="15"/>
      </c>
      <c r="R92" s="29">
        <f t="shared" si="16"/>
      </c>
    </row>
    <row r="93" spans="1:18" ht="12.75">
      <c r="A93" s="6"/>
      <c r="B93" s="6"/>
      <c r="C93" s="37"/>
      <c r="D93" s="26"/>
      <c r="E93" s="26"/>
      <c r="F93" s="31"/>
      <c r="G93" s="31"/>
      <c r="H93" s="6"/>
      <c r="I93" s="7"/>
      <c r="J93" s="6"/>
      <c r="K93" s="46">
        <f t="shared" si="10"/>
      </c>
      <c r="L93" s="46">
        <f t="shared" si="11"/>
      </c>
      <c r="M93" s="29">
        <f t="shared" si="12"/>
      </c>
      <c r="N93" s="29">
        <f t="shared" si="9"/>
      </c>
      <c r="O93" s="29">
        <f t="shared" si="13"/>
      </c>
      <c r="P93" s="29">
        <f t="shared" si="14"/>
      </c>
      <c r="Q93" s="29">
        <f t="shared" si="15"/>
      </c>
      <c r="R93" s="29">
        <f t="shared" si="16"/>
      </c>
    </row>
    <row r="94" spans="1:18" ht="12.75">
      <c r="A94" s="6"/>
      <c r="B94" s="6"/>
      <c r="C94" s="37"/>
      <c r="D94" s="26"/>
      <c r="E94" s="26"/>
      <c r="F94" s="31"/>
      <c r="G94" s="31"/>
      <c r="H94" s="6"/>
      <c r="I94" s="7"/>
      <c r="J94" s="6"/>
      <c r="K94" s="46">
        <f t="shared" si="10"/>
      </c>
      <c r="L94" s="46">
        <f t="shared" si="11"/>
      </c>
      <c r="M94" s="29">
        <f t="shared" si="12"/>
      </c>
      <c r="N94" s="29">
        <f t="shared" si="9"/>
      </c>
      <c r="O94" s="29">
        <f t="shared" si="13"/>
      </c>
      <c r="P94" s="29">
        <f t="shared" si="14"/>
      </c>
      <c r="Q94" s="29">
        <f t="shared" si="15"/>
      </c>
      <c r="R94" s="29">
        <f t="shared" si="16"/>
      </c>
    </row>
    <row r="95" spans="1:18" ht="12.75">
      <c r="A95" s="6"/>
      <c r="B95" s="6"/>
      <c r="C95" s="37"/>
      <c r="D95" s="26"/>
      <c r="E95" s="26"/>
      <c r="F95" s="31"/>
      <c r="G95" s="31"/>
      <c r="H95" s="6"/>
      <c r="I95" s="7"/>
      <c r="J95" s="6"/>
      <c r="K95" s="46">
        <f t="shared" si="10"/>
      </c>
      <c r="L95" s="46">
        <f t="shared" si="11"/>
      </c>
      <c r="M95" s="29">
        <f t="shared" si="12"/>
      </c>
      <c r="N95" s="29">
        <f t="shared" si="9"/>
      </c>
      <c r="O95" s="29">
        <f t="shared" si="13"/>
      </c>
      <c r="P95" s="29">
        <f t="shared" si="14"/>
      </c>
      <c r="Q95" s="29">
        <f t="shared" si="15"/>
      </c>
      <c r="R95" s="29">
        <f t="shared" si="16"/>
      </c>
    </row>
    <row r="96" spans="1:18" ht="12.75">
      <c r="A96" s="6"/>
      <c r="B96" s="6"/>
      <c r="C96" s="37"/>
      <c r="D96" s="26"/>
      <c r="E96" s="26"/>
      <c r="F96" s="31"/>
      <c r="G96" s="31"/>
      <c r="H96" s="6"/>
      <c r="I96" s="7"/>
      <c r="J96" s="6"/>
      <c r="K96" s="46">
        <f t="shared" si="10"/>
      </c>
      <c r="L96" s="46">
        <f t="shared" si="11"/>
      </c>
      <c r="M96" s="29">
        <f t="shared" si="12"/>
      </c>
      <c r="N96" s="29">
        <f t="shared" si="9"/>
      </c>
      <c r="O96" s="29">
        <f t="shared" si="13"/>
      </c>
      <c r="P96" s="29">
        <f t="shared" si="14"/>
      </c>
      <c r="Q96" s="29">
        <f t="shared" si="15"/>
      </c>
      <c r="R96" s="29">
        <f t="shared" si="16"/>
      </c>
    </row>
    <row r="97" spans="1:18" ht="12.75">
      <c r="A97" s="6"/>
      <c r="B97" s="6"/>
      <c r="C97" s="37"/>
      <c r="D97" s="26"/>
      <c r="E97" s="26"/>
      <c r="F97" s="31"/>
      <c r="G97" s="31"/>
      <c r="H97" s="6"/>
      <c r="I97" s="7"/>
      <c r="J97" s="6"/>
      <c r="K97" s="46">
        <f t="shared" si="10"/>
      </c>
      <c r="L97" s="46">
        <f t="shared" si="11"/>
      </c>
      <c r="M97" s="29">
        <f t="shared" si="12"/>
      </c>
      <c r="N97" s="29">
        <f t="shared" si="9"/>
      </c>
      <c r="O97" s="29">
        <f t="shared" si="13"/>
      </c>
      <c r="P97" s="29">
        <f t="shared" si="14"/>
      </c>
      <c r="Q97" s="29">
        <f t="shared" si="15"/>
      </c>
      <c r="R97" s="29">
        <f t="shared" si="16"/>
      </c>
    </row>
    <row r="98" spans="1:18" ht="12.75">
      <c r="A98" s="6"/>
      <c r="B98" s="6"/>
      <c r="C98" s="37"/>
      <c r="D98" s="26"/>
      <c r="E98" s="26"/>
      <c r="F98" s="31"/>
      <c r="G98" s="31"/>
      <c r="H98" s="6"/>
      <c r="I98" s="7"/>
      <c r="J98" s="6"/>
      <c r="K98" s="46">
        <f t="shared" si="10"/>
      </c>
      <c r="L98" s="46">
        <f t="shared" si="11"/>
      </c>
      <c r="M98" s="29">
        <f t="shared" si="12"/>
      </c>
      <c r="N98" s="29">
        <f t="shared" si="9"/>
      </c>
      <c r="O98" s="29">
        <f t="shared" si="13"/>
      </c>
      <c r="P98" s="29">
        <f t="shared" si="14"/>
      </c>
      <c r="Q98" s="29">
        <f t="shared" si="15"/>
      </c>
      <c r="R98" s="29">
        <f t="shared" si="16"/>
      </c>
    </row>
    <row r="99" spans="1:18" ht="12.75">
      <c r="A99" s="6"/>
      <c r="B99" s="6"/>
      <c r="C99" s="37"/>
      <c r="D99" s="26"/>
      <c r="E99" s="26"/>
      <c r="F99" s="31"/>
      <c r="G99" s="31"/>
      <c r="H99" s="6"/>
      <c r="I99" s="7"/>
      <c r="J99" s="6"/>
      <c r="K99" s="46">
        <f t="shared" si="10"/>
      </c>
      <c r="L99" s="46">
        <f t="shared" si="11"/>
      </c>
      <c r="M99" s="29">
        <f t="shared" si="12"/>
      </c>
      <c r="N99" s="29">
        <f t="shared" si="9"/>
      </c>
      <c r="O99" s="29">
        <f t="shared" si="13"/>
      </c>
      <c r="P99" s="29">
        <f t="shared" si="14"/>
      </c>
      <c r="Q99" s="29">
        <f t="shared" si="15"/>
      </c>
      <c r="R99" s="29">
        <f t="shared" si="16"/>
      </c>
    </row>
    <row r="100" spans="1:18" ht="12.75">
      <c r="A100" s="6"/>
      <c r="B100" s="6"/>
      <c r="C100" s="37"/>
      <c r="D100" s="26"/>
      <c r="E100" s="26"/>
      <c r="F100" s="31"/>
      <c r="G100" s="31"/>
      <c r="H100" s="6"/>
      <c r="I100" s="7"/>
      <c r="J100" s="6"/>
      <c r="K100" s="46">
        <f t="shared" si="10"/>
      </c>
      <c r="L100" s="46">
        <f t="shared" si="11"/>
      </c>
      <c r="M100" s="29">
        <f t="shared" si="12"/>
      </c>
      <c r="N100" s="29">
        <f t="shared" si="9"/>
      </c>
      <c r="O100" s="29">
        <f t="shared" si="13"/>
      </c>
      <c r="P100" s="29">
        <f t="shared" si="14"/>
      </c>
      <c r="Q100" s="29">
        <f t="shared" si="15"/>
      </c>
      <c r="R100" s="29">
        <f t="shared" si="16"/>
      </c>
    </row>
    <row r="101" spans="1:18" ht="12.75">
      <c r="A101" s="6"/>
      <c r="B101" s="6"/>
      <c r="C101" s="37"/>
      <c r="D101" s="26"/>
      <c r="E101" s="26"/>
      <c r="F101" s="31"/>
      <c r="G101" s="31"/>
      <c r="H101" s="6"/>
      <c r="I101" s="7"/>
      <c r="J101" s="6"/>
      <c r="K101" s="46">
        <f t="shared" si="10"/>
      </c>
      <c r="L101" s="46">
        <f t="shared" si="11"/>
      </c>
      <c r="M101" s="29">
        <f t="shared" si="12"/>
      </c>
      <c r="N101" s="29">
        <f t="shared" si="9"/>
      </c>
      <c r="O101" s="29">
        <f t="shared" si="13"/>
      </c>
      <c r="P101" s="29">
        <f t="shared" si="14"/>
      </c>
      <c r="Q101" s="29">
        <f t="shared" si="15"/>
      </c>
      <c r="R101" s="29">
        <f t="shared" si="16"/>
      </c>
    </row>
    <row r="102" spans="1:18" ht="12.75">
      <c r="A102" s="6"/>
      <c r="B102" s="6"/>
      <c r="C102" s="37"/>
      <c r="D102" s="26"/>
      <c r="E102" s="26"/>
      <c r="F102" s="31"/>
      <c r="G102" s="31"/>
      <c r="H102" s="6"/>
      <c r="I102" s="7"/>
      <c r="J102" s="6"/>
      <c r="K102" s="46">
        <f t="shared" si="10"/>
      </c>
      <c r="L102" s="46">
        <f t="shared" si="11"/>
      </c>
      <c r="M102" s="29">
        <f t="shared" si="12"/>
      </c>
      <c r="N102" s="29">
        <f t="shared" si="9"/>
      </c>
      <c r="O102" s="29">
        <f t="shared" si="13"/>
      </c>
      <c r="P102" s="29">
        <f t="shared" si="14"/>
      </c>
      <c r="Q102" s="29">
        <f t="shared" si="15"/>
      </c>
      <c r="R102" s="29">
        <f t="shared" si="16"/>
      </c>
    </row>
    <row r="103" spans="1:18" ht="12.75">
      <c r="A103" s="6"/>
      <c r="B103" s="6"/>
      <c r="C103" s="37"/>
      <c r="D103" s="26"/>
      <c r="E103" s="26"/>
      <c r="F103" s="31"/>
      <c r="G103" s="31"/>
      <c r="H103" s="6"/>
      <c r="I103" s="7"/>
      <c r="J103" s="6"/>
      <c r="K103" s="46">
        <f t="shared" si="10"/>
      </c>
      <c r="L103" s="46">
        <f t="shared" si="11"/>
      </c>
      <c r="M103" s="29">
        <f t="shared" si="12"/>
      </c>
      <c r="N103" s="29">
        <f t="shared" si="9"/>
      </c>
      <c r="O103" s="29">
        <f t="shared" si="13"/>
      </c>
      <c r="P103" s="29">
        <f t="shared" si="14"/>
      </c>
      <c r="Q103" s="29">
        <f t="shared" si="15"/>
      </c>
      <c r="R103" s="29">
        <f t="shared" si="16"/>
      </c>
    </row>
    <row r="104" spans="1:18" ht="12.75">
      <c r="A104" s="6"/>
      <c r="B104" s="6"/>
      <c r="C104" s="37"/>
      <c r="D104" s="26"/>
      <c r="E104" s="26"/>
      <c r="F104" s="31"/>
      <c r="G104" s="31"/>
      <c r="H104" s="6"/>
      <c r="I104" s="7"/>
      <c r="J104" s="6"/>
      <c r="K104" s="46">
        <f t="shared" si="10"/>
      </c>
      <c r="L104" s="46">
        <f t="shared" si="11"/>
      </c>
      <c r="M104" s="29">
        <f t="shared" si="12"/>
      </c>
      <c r="N104" s="29">
        <f t="shared" si="9"/>
      </c>
      <c r="O104" s="29">
        <f t="shared" si="13"/>
      </c>
      <c r="P104" s="29">
        <f t="shared" si="14"/>
      </c>
      <c r="Q104" s="29">
        <f t="shared" si="15"/>
      </c>
      <c r="R104" s="29">
        <f t="shared" si="16"/>
      </c>
    </row>
    <row r="105" spans="1:18" ht="12.75">
      <c r="A105" s="6"/>
      <c r="B105" s="6"/>
      <c r="C105" s="37"/>
      <c r="D105" s="26"/>
      <c r="E105" s="26"/>
      <c r="F105" s="31"/>
      <c r="G105" s="31"/>
      <c r="H105" s="6"/>
      <c r="I105" s="7"/>
      <c r="J105" s="6"/>
      <c r="K105" s="46">
        <f t="shared" si="10"/>
      </c>
      <c r="L105" s="46">
        <f t="shared" si="11"/>
      </c>
      <c r="M105" s="29">
        <f t="shared" si="12"/>
      </c>
      <c r="N105" s="29">
        <f t="shared" si="9"/>
      </c>
      <c r="O105" s="29">
        <f t="shared" si="13"/>
      </c>
      <c r="P105" s="29">
        <f t="shared" si="14"/>
      </c>
      <c r="Q105" s="29">
        <f t="shared" si="15"/>
      </c>
      <c r="R105" s="29">
        <f t="shared" si="16"/>
      </c>
    </row>
    <row r="106" spans="1:18" ht="12.75">
      <c r="A106" s="6"/>
      <c r="B106" s="6"/>
      <c r="C106" s="37"/>
      <c r="D106" s="26"/>
      <c r="E106" s="26"/>
      <c r="F106" s="31"/>
      <c r="G106" s="31"/>
      <c r="H106" s="6"/>
      <c r="I106" s="7"/>
      <c r="J106" s="6"/>
      <c r="K106" s="46">
        <f t="shared" si="10"/>
      </c>
      <c r="L106" s="46">
        <f t="shared" si="11"/>
      </c>
      <c r="M106" s="29">
        <f t="shared" si="12"/>
      </c>
      <c r="N106" s="29">
        <f t="shared" si="9"/>
      </c>
      <c r="O106" s="29">
        <f t="shared" si="13"/>
      </c>
      <c r="P106" s="29">
        <f t="shared" si="14"/>
      </c>
      <c r="Q106" s="29">
        <f t="shared" si="15"/>
      </c>
      <c r="R106" s="29">
        <f t="shared" si="16"/>
      </c>
    </row>
    <row r="107" spans="1:18" ht="12.75">
      <c r="A107" s="6"/>
      <c r="B107" s="6"/>
      <c r="C107" s="37"/>
      <c r="D107" s="26"/>
      <c r="E107" s="26"/>
      <c r="F107" s="31"/>
      <c r="G107" s="31"/>
      <c r="H107" s="6"/>
      <c r="I107" s="7"/>
      <c r="J107" s="6"/>
      <c r="K107" s="46">
        <f t="shared" si="10"/>
      </c>
      <c r="L107" s="46">
        <f t="shared" si="11"/>
      </c>
      <c r="M107" s="29">
        <f t="shared" si="12"/>
      </c>
      <c r="N107" s="29">
        <f t="shared" si="9"/>
      </c>
      <c r="O107" s="29">
        <f t="shared" si="13"/>
      </c>
      <c r="P107" s="29">
        <f t="shared" si="14"/>
      </c>
      <c r="Q107" s="29">
        <f t="shared" si="15"/>
      </c>
      <c r="R107" s="29">
        <f t="shared" si="16"/>
      </c>
    </row>
    <row r="108" spans="1:18" ht="12.75">
      <c r="A108" s="6"/>
      <c r="B108" s="6"/>
      <c r="C108" s="37"/>
      <c r="D108" s="26"/>
      <c r="E108" s="26"/>
      <c r="F108" s="31"/>
      <c r="G108" s="31"/>
      <c r="H108" s="6"/>
      <c r="I108" s="7"/>
      <c r="J108" s="6"/>
      <c r="K108" s="46">
        <f t="shared" si="10"/>
      </c>
      <c r="L108" s="46">
        <f t="shared" si="11"/>
      </c>
      <c r="M108" s="29">
        <f t="shared" si="12"/>
      </c>
      <c r="N108" s="29">
        <f aca="true" t="shared" si="17" ref="N108:N119">IF(K108="","",IF(J108=Ja,IF(K108&lt;3,K108*Ledsager,800),IF(L108&gt;15,IF(K108&lt;5,K108*Dagspris_medlem,Hele_leiren_Voksne),IF(K108&lt;4,K108*Dagspris_medlem,Hele_leiren_Barn))))</f>
      </c>
      <c r="O108" s="29">
        <f t="shared" si="13"/>
      </c>
      <c r="P108" s="29">
        <f t="shared" si="14"/>
      </c>
      <c r="Q108" s="29">
        <f t="shared" si="15"/>
      </c>
      <c r="R108" s="29">
        <f t="shared" si="16"/>
      </c>
    </row>
    <row r="109" spans="1:18" ht="12.75">
      <c r="A109" s="6"/>
      <c r="B109" s="6"/>
      <c r="C109" s="37"/>
      <c r="D109" s="26"/>
      <c r="E109" s="26"/>
      <c r="F109" s="31"/>
      <c r="G109" s="31"/>
      <c r="H109" s="6"/>
      <c r="I109" s="7"/>
      <c r="J109" s="6"/>
      <c r="K109" s="46">
        <f t="shared" si="10"/>
      </c>
      <c r="L109" s="46">
        <f t="shared" si="11"/>
      </c>
      <c r="M109" s="29">
        <f t="shared" si="12"/>
      </c>
      <c r="N109" s="29">
        <f t="shared" si="17"/>
      </c>
      <c r="O109" s="29">
        <f t="shared" si="13"/>
      </c>
      <c r="P109" s="29">
        <f t="shared" si="14"/>
      </c>
      <c r="Q109" s="29">
        <f t="shared" si="15"/>
      </c>
      <c r="R109" s="29">
        <f t="shared" si="16"/>
      </c>
    </row>
    <row r="110" spans="1:18" ht="12.75">
      <c r="A110" s="6"/>
      <c r="B110" s="6"/>
      <c r="C110" s="37"/>
      <c r="D110" s="26"/>
      <c r="E110" s="26"/>
      <c r="F110" s="31"/>
      <c r="G110" s="31"/>
      <c r="H110" s="6"/>
      <c r="I110" s="7"/>
      <c r="J110" s="6"/>
      <c r="K110" s="46">
        <f t="shared" si="10"/>
      </c>
      <c r="L110" s="46">
        <f t="shared" si="11"/>
      </c>
      <c r="M110" s="29">
        <f t="shared" si="12"/>
      </c>
      <c r="N110" s="29">
        <f t="shared" si="17"/>
      </c>
      <c r="O110" s="29">
        <f t="shared" si="13"/>
      </c>
      <c r="P110" s="29">
        <f t="shared" si="14"/>
      </c>
      <c r="Q110" s="29">
        <f t="shared" si="15"/>
      </c>
      <c r="R110" s="29">
        <f t="shared" si="16"/>
      </c>
    </row>
    <row r="111" spans="1:18" ht="12.75">
      <c r="A111" s="6"/>
      <c r="B111" s="6"/>
      <c r="C111" s="37"/>
      <c r="D111" s="26"/>
      <c r="E111" s="26"/>
      <c r="F111" s="31"/>
      <c r="G111" s="31"/>
      <c r="H111" s="6"/>
      <c r="I111" s="7"/>
      <c r="J111" s="6"/>
      <c r="K111" s="46">
        <f t="shared" si="10"/>
      </c>
      <c r="L111" s="46">
        <f t="shared" si="11"/>
      </c>
      <c r="M111" s="29">
        <f t="shared" si="12"/>
      </c>
      <c r="N111" s="29">
        <f t="shared" si="17"/>
      </c>
      <c r="O111" s="29">
        <f t="shared" si="13"/>
      </c>
      <c r="P111" s="29">
        <f t="shared" si="14"/>
      </c>
      <c r="Q111" s="29">
        <f t="shared" si="15"/>
      </c>
      <c r="R111" s="29">
        <f t="shared" si="16"/>
      </c>
    </row>
    <row r="112" spans="1:18" ht="12.75">
      <c r="A112" s="6"/>
      <c r="B112" s="6"/>
      <c r="C112" s="37"/>
      <c r="D112" s="26"/>
      <c r="E112" s="26"/>
      <c r="F112" s="31"/>
      <c r="G112" s="31"/>
      <c r="H112" s="6"/>
      <c r="I112" s="7"/>
      <c r="J112" s="6"/>
      <c r="K112" s="46">
        <f t="shared" si="10"/>
      </c>
      <c r="L112" s="46">
        <f t="shared" si="11"/>
      </c>
      <c r="M112" s="29">
        <f t="shared" si="12"/>
      </c>
      <c r="N112" s="29">
        <f t="shared" si="17"/>
      </c>
      <c r="O112" s="29">
        <f t="shared" si="13"/>
      </c>
      <c r="P112" s="29">
        <f t="shared" si="14"/>
      </c>
      <c r="Q112" s="29">
        <f t="shared" si="15"/>
      </c>
      <c r="R112" s="29">
        <f t="shared" si="16"/>
      </c>
    </row>
    <row r="113" spans="1:18" ht="12.75">
      <c r="A113" s="6"/>
      <c r="B113" s="6"/>
      <c r="C113" s="37"/>
      <c r="D113" s="26"/>
      <c r="E113" s="26"/>
      <c r="F113" s="31"/>
      <c r="G113" s="31"/>
      <c r="H113" s="6"/>
      <c r="I113" s="7"/>
      <c r="J113" s="6"/>
      <c r="K113" s="46">
        <f t="shared" si="10"/>
      </c>
      <c r="L113" s="46">
        <f t="shared" si="11"/>
      </c>
      <c r="M113" s="29">
        <f t="shared" si="12"/>
      </c>
      <c r="N113" s="29">
        <f t="shared" si="17"/>
      </c>
      <c r="O113" s="29">
        <f t="shared" si="13"/>
      </c>
      <c r="P113" s="29">
        <f t="shared" si="14"/>
      </c>
      <c r="Q113" s="29">
        <f t="shared" si="15"/>
      </c>
      <c r="R113" s="29">
        <f t="shared" si="16"/>
      </c>
    </row>
    <row r="114" spans="1:18" ht="12.75">
      <c r="A114" s="6"/>
      <c r="B114" s="6"/>
      <c r="C114" s="37"/>
      <c r="D114" s="26"/>
      <c r="E114" s="26"/>
      <c r="F114" s="31"/>
      <c r="G114" s="31"/>
      <c r="H114" s="6"/>
      <c r="I114" s="7"/>
      <c r="J114" s="6"/>
      <c r="K114" s="46">
        <f t="shared" si="10"/>
      </c>
      <c r="L114" s="46">
        <f t="shared" si="11"/>
      </c>
      <c r="M114" s="29">
        <f t="shared" si="12"/>
      </c>
      <c r="N114" s="29">
        <f t="shared" si="17"/>
      </c>
      <c r="O114" s="29">
        <f t="shared" si="13"/>
      </c>
      <c r="P114" s="29">
        <f t="shared" si="14"/>
      </c>
      <c r="Q114" s="29">
        <f t="shared" si="15"/>
      </c>
      <c r="R114" s="29">
        <f t="shared" si="16"/>
      </c>
    </row>
    <row r="115" spans="1:18" ht="12.75">
      <c r="A115" s="6"/>
      <c r="B115" s="6"/>
      <c r="C115" s="37"/>
      <c r="D115" s="26"/>
      <c r="E115" s="26"/>
      <c r="F115" s="31"/>
      <c r="G115" s="31"/>
      <c r="H115" s="6"/>
      <c r="I115" s="7"/>
      <c r="J115" s="6"/>
      <c r="K115" s="46">
        <f t="shared" si="10"/>
      </c>
      <c r="L115" s="46">
        <f t="shared" si="11"/>
      </c>
      <c r="M115" s="29">
        <f t="shared" si="12"/>
      </c>
      <c r="N115" s="29">
        <f t="shared" si="17"/>
      </c>
      <c r="O115" s="29">
        <f t="shared" si="13"/>
      </c>
      <c r="P115" s="29">
        <f t="shared" si="14"/>
      </c>
      <c r="Q115" s="29">
        <f t="shared" si="15"/>
      </c>
      <c r="R115" s="29">
        <f t="shared" si="16"/>
      </c>
    </row>
    <row r="116" spans="1:18" ht="12.75">
      <c r="A116" s="6"/>
      <c r="B116" s="6"/>
      <c r="C116" s="37"/>
      <c r="D116" s="26"/>
      <c r="E116" s="26"/>
      <c r="F116" s="31"/>
      <c r="G116" s="31"/>
      <c r="H116" s="6"/>
      <c r="I116" s="7"/>
      <c r="J116" s="6"/>
      <c r="K116" s="46">
        <f t="shared" si="10"/>
      </c>
      <c r="L116" s="46">
        <f t="shared" si="11"/>
      </c>
      <c r="M116" s="29">
        <f t="shared" si="12"/>
      </c>
      <c r="N116" s="29">
        <f t="shared" si="17"/>
      </c>
      <c r="O116" s="29">
        <f t="shared" si="13"/>
      </c>
      <c r="P116" s="29">
        <f t="shared" si="14"/>
      </c>
      <c r="Q116" s="29">
        <f t="shared" si="15"/>
      </c>
      <c r="R116" s="29">
        <f t="shared" si="16"/>
      </c>
    </row>
    <row r="117" spans="1:18" ht="12.75">
      <c r="A117" s="6"/>
      <c r="B117" s="6"/>
      <c r="C117" s="37"/>
      <c r="D117" s="26"/>
      <c r="E117" s="26"/>
      <c r="F117" s="31"/>
      <c r="G117" s="31"/>
      <c r="H117" s="6"/>
      <c r="I117" s="7"/>
      <c r="J117" s="6"/>
      <c r="K117" s="46">
        <f t="shared" si="10"/>
      </c>
      <c r="L117" s="46">
        <f t="shared" si="11"/>
      </c>
      <c r="M117" s="29">
        <f t="shared" si="12"/>
      </c>
      <c r="N117" s="29">
        <f t="shared" si="17"/>
      </c>
      <c r="O117" s="29">
        <f t="shared" si="13"/>
      </c>
      <c r="P117" s="29">
        <f t="shared" si="14"/>
      </c>
      <c r="Q117" s="29">
        <f t="shared" si="15"/>
      </c>
      <c r="R117" s="29">
        <f t="shared" si="16"/>
      </c>
    </row>
    <row r="118" spans="1:18" ht="12.75">
      <c r="A118" s="6"/>
      <c r="B118" s="6"/>
      <c r="C118" s="37"/>
      <c r="D118" s="26"/>
      <c r="E118" s="26"/>
      <c r="F118" s="31"/>
      <c r="G118" s="31"/>
      <c r="H118" s="6"/>
      <c r="I118" s="7"/>
      <c r="J118" s="6"/>
      <c r="K118" s="46">
        <f t="shared" si="10"/>
      </c>
      <c r="L118" s="46">
        <f t="shared" si="11"/>
      </c>
      <c r="M118" s="29">
        <f t="shared" si="12"/>
      </c>
      <c r="N118" s="29">
        <f t="shared" si="17"/>
      </c>
      <c r="O118" s="29">
        <f t="shared" si="13"/>
      </c>
      <c r="P118" s="29">
        <f t="shared" si="14"/>
      </c>
      <c r="Q118" s="29">
        <f t="shared" si="15"/>
      </c>
      <c r="R118" s="29">
        <f t="shared" si="16"/>
      </c>
    </row>
    <row r="119" spans="1:18" ht="12.75">
      <c r="A119" s="6"/>
      <c r="B119" s="6"/>
      <c r="C119" s="37"/>
      <c r="D119" s="26"/>
      <c r="E119" s="26"/>
      <c r="F119" s="31"/>
      <c r="G119" s="31"/>
      <c r="H119" s="6"/>
      <c r="I119" s="7"/>
      <c r="J119" s="6"/>
      <c r="K119" s="46">
        <f t="shared" si="10"/>
      </c>
      <c r="L119" s="46">
        <f t="shared" si="11"/>
      </c>
      <c r="M119" s="29">
        <f t="shared" si="12"/>
      </c>
      <c r="N119" s="29">
        <f t="shared" si="17"/>
      </c>
      <c r="O119" s="29">
        <f t="shared" si="13"/>
      </c>
      <c r="P119" s="29">
        <f t="shared" si="14"/>
      </c>
      <c r="Q119" s="29">
        <f t="shared" si="15"/>
      </c>
      <c r="R119" s="29">
        <f t="shared" si="16"/>
      </c>
    </row>
  </sheetData>
  <sheetProtection formatCells="0" insertRows="0" sort="0" autoFilter="0"/>
  <protectedRanges>
    <protectedRange sqref="M2:O6" name="Omr?de3"/>
    <protectedRange sqref="A12:J239" name="Omr?de1"/>
    <protectedRange sqref="B4:E7" name="Omr?de2"/>
  </protectedRanges>
  <mergeCells count="8">
    <mergeCell ref="B4:E4"/>
    <mergeCell ref="B5:E5"/>
    <mergeCell ref="B6:E6"/>
    <mergeCell ref="B7:E7"/>
    <mergeCell ref="P10:R10"/>
    <mergeCell ref="A10:E10"/>
    <mergeCell ref="F10:I10"/>
    <mergeCell ref="M10:O10"/>
  </mergeCells>
  <dataValidations count="7">
    <dataValidation type="list" allowBlank="1" showInputMessage="1" showErrorMessage="1" sqref="I12:I119">
      <formula1>Mat</formula1>
    </dataValidation>
    <dataValidation type="list" allowBlank="1" showInputMessage="1" showErrorMessage="1" sqref="D12:D119">
      <formula1>Grad</formula1>
    </dataValidation>
    <dataValidation type="list" allowBlank="1" showInputMessage="1" showErrorMessage="1" sqref="F12:G119">
      <formula1>Varighet</formula1>
    </dataValidation>
    <dataValidation type="list" allowBlank="1" showInputMessage="1" showErrorMessage="1" sqref="J12:J119">
      <formula1>Annet</formula1>
    </dataValidation>
    <dataValidation type="list" allowBlank="1" showInputMessage="1" showErrorMessage="1" sqref="E12:E119">
      <formula1>TShirt</formula1>
    </dataValidation>
    <dataValidation type="list" allowBlank="1" showInputMessage="1" showErrorMessage="1" sqref="U20">
      <formula1>Innkvartering_</formula1>
    </dataValidation>
    <dataValidation type="list" allowBlank="1" showInputMessage="1" showErrorMessage="1" sqref="H12:H119">
      <formula1>Overnatting</formula1>
    </dataValidation>
  </dataValidations>
  <printOptions/>
  <pageMargins left="0.787401575" right="0.787401575" top="0.5" bottom="0.5" header="0.5" footer="0.5"/>
  <pageSetup horizontalDpi="600" verticalDpi="600" orientation="landscape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2"/>
  <dimension ref="A2:G25"/>
  <sheetViews>
    <sheetView zoomScalePageLayoutView="0" workbookViewId="0" topLeftCell="A1">
      <selection activeCell="B11" sqref="B11"/>
    </sheetView>
  </sheetViews>
  <sheetFormatPr defaultColWidth="11.421875" defaultRowHeight="12.75"/>
  <cols>
    <col min="1" max="1" width="31.7109375" style="2" bestFit="1" customWidth="1"/>
    <col min="2" max="2" width="19.7109375" style="2" bestFit="1" customWidth="1"/>
    <col min="3" max="3" width="12.57421875" style="2" bestFit="1" customWidth="1"/>
    <col min="4" max="4" width="4.421875" style="2" customWidth="1"/>
    <col min="5" max="5" width="17.00390625" style="2" bestFit="1" customWidth="1"/>
    <col min="6" max="6" width="11.421875" style="2" customWidth="1"/>
    <col min="7" max="7" width="16.140625" style="2" bestFit="1" customWidth="1"/>
    <col min="8" max="16384" width="11.421875" style="2" customWidth="1"/>
  </cols>
  <sheetData>
    <row r="2" ht="15.75">
      <c r="B2" s="19" t="s">
        <v>23</v>
      </c>
    </row>
    <row r="4" spans="1:7" ht="12.75">
      <c r="A4" s="6"/>
      <c r="B4" s="10" t="s">
        <v>9</v>
      </c>
      <c r="C4" s="10" t="s">
        <v>6</v>
      </c>
      <c r="D4" s="24"/>
      <c r="E4" s="24"/>
      <c r="G4" s="25"/>
    </row>
    <row r="5" spans="1:7" ht="12.75">
      <c r="A5" s="6" t="s">
        <v>53</v>
      </c>
      <c r="B5" s="6">
        <v>1700</v>
      </c>
      <c r="C5" s="6">
        <v>2000</v>
      </c>
      <c r="D5" s="6"/>
      <c r="E5" s="6"/>
      <c r="G5" s="3"/>
    </row>
    <row r="6" spans="1:7" ht="12.75">
      <c r="A6" s="6" t="s">
        <v>54</v>
      </c>
      <c r="B6" s="6">
        <v>1250</v>
      </c>
      <c r="C6" s="6">
        <v>2000</v>
      </c>
      <c r="D6" s="6"/>
      <c r="E6" s="6"/>
      <c r="G6" s="3"/>
    </row>
    <row r="7" spans="1:7" ht="12.75">
      <c r="A7" s="6" t="s">
        <v>7</v>
      </c>
      <c r="B7" s="6">
        <v>400</v>
      </c>
      <c r="C7" s="6">
        <v>600</v>
      </c>
      <c r="D7" s="6"/>
      <c r="E7" s="6"/>
      <c r="G7" s="3"/>
    </row>
    <row r="8" spans="1:7" ht="12.75">
      <c r="A8" s="6" t="s">
        <v>10</v>
      </c>
      <c r="B8" s="23">
        <v>300</v>
      </c>
      <c r="C8" s="76" t="s">
        <v>55</v>
      </c>
      <c r="D8" s="76"/>
      <c r="E8" s="76"/>
      <c r="G8" s="3"/>
    </row>
    <row r="9" spans="1:5" ht="12.75">
      <c r="A9" s="6" t="s">
        <v>11</v>
      </c>
      <c r="B9" s="6">
        <v>50</v>
      </c>
      <c r="C9" s="6">
        <v>100</v>
      </c>
      <c r="D9" s="6"/>
      <c r="E9" s="6"/>
    </row>
    <row r="10" spans="1:5" ht="12.75">
      <c r="A10" s="6" t="s">
        <v>57</v>
      </c>
      <c r="B10" s="6">
        <v>50</v>
      </c>
      <c r="C10" s="6">
        <v>100</v>
      </c>
      <c r="D10" s="6"/>
      <c r="E10" s="6"/>
    </row>
    <row r="11" spans="1:5" ht="12.75">
      <c r="A11" s="6" t="s">
        <v>58</v>
      </c>
      <c r="B11" s="6">
        <v>125</v>
      </c>
      <c r="C11" s="6">
        <v>200</v>
      </c>
      <c r="D11" s="6"/>
      <c r="E11" s="6"/>
    </row>
    <row r="12" spans="1:5" ht="12.75">
      <c r="A12" s="6" t="s">
        <v>60</v>
      </c>
      <c r="B12" s="6">
        <v>150</v>
      </c>
      <c r="C12" s="6">
        <v>250</v>
      </c>
      <c r="D12" s="6"/>
      <c r="E12" s="6"/>
    </row>
    <row r="13" spans="1:5" ht="12.75">
      <c r="A13" s="6" t="s">
        <v>59</v>
      </c>
      <c r="B13" s="6">
        <v>175</v>
      </c>
      <c r="C13" s="6">
        <v>300</v>
      </c>
      <c r="D13" s="6"/>
      <c r="E13" s="6"/>
    </row>
    <row r="14" spans="1:5" ht="12.75">
      <c r="A14" s="6"/>
      <c r="B14" s="6"/>
      <c r="C14" s="6"/>
      <c r="D14" s="6"/>
      <c r="E14" s="6"/>
    </row>
    <row r="15" spans="1:5" ht="12.75">
      <c r="A15" s="24" t="s">
        <v>12</v>
      </c>
      <c r="B15" s="6"/>
      <c r="C15" s="6"/>
      <c r="D15" s="6"/>
      <c r="E15" s="6"/>
    </row>
    <row r="16" spans="1:5" ht="12.75">
      <c r="A16" s="6" t="s">
        <v>13</v>
      </c>
      <c r="B16" s="6">
        <v>200</v>
      </c>
      <c r="C16" s="6">
        <v>300</v>
      </c>
      <c r="D16" s="6"/>
      <c r="E16" s="6"/>
    </row>
    <row r="17" spans="1:5" ht="12.75">
      <c r="A17" s="24" t="s">
        <v>14</v>
      </c>
      <c r="B17" s="6"/>
      <c r="C17" s="6"/>
      <c r="D17" s="6"/>
      <c r="E17" s="24"/>
    </row>
    <row r="18" spans="1:5" ht="12.75">
      <c r="A18" s="6" t="s">
        <v>15</v>
      </c>
      <c r="B18" s="6">
        <v>300</v>
      </c>
      <c r="C18" s="6">
        <v>350</v>
      </c>
      <c r="D18" s="6"/>
      <c r="E18" s="6"/>
    </row>
    <row r="19" spans="1:5" ht="12.75">
      <c r="A19" s="6" t="s">
        <v>16</v>
      </c>
      <c r="B19" s="6">
        <v>1000</v>
      </c>
      <c r="C19" s="6">
        <v>1500</v>
      </c>
      <c r="D19" s="6"/>
      <c r="E19" s="6"/>
    </row>
    <row r="20" spans="1:5" ht="12.75">
      <c r="A20" s="6" t="s">
        <v>17</v>
      </c>
      <c r="B20" s="6">
        <v>1300</v>
      </c>
      <c r="C20" s="6">
        <v>1950</v>
      </c>
      <c r="D20" s="6"/>
      <c r="E20" s="6"/>
    </row>
    <row r="21" spans="1:5" ht="12.75">
      <c r="A21" s="6" t="s">
        <v>18</v>
      </c>
      <c r="B21" s="6">
        <v>1650</v>
      </c>
      <c r="C21" s="6">
        <v>2450</v>
      </c>
      <c r="D21" s="6"/>
      <c r="E21" s="6"/>
    </row>
    <row r="22" spans="1:5" ht="12.75">
      <c r="A22" s="6" t="s">
        <v>20</v>
      </c>
      <c r="B22" s="6">
        <v>2100</v>
      </c>
      <c r="C22" s="6">
        <v>3100</v>
      </c>
      <c r="D22" s="6"/>
      <c r="E22" s="6"/>
    </row>
    <row r="23" spans="1:5" ht="12.75">
      <c r="A23" s="6" t="s">
        <v>19</v>
      </c>
      <c r="B23" s="6">
        <v>2750</v>
      </c>
      <c r="C23" s="6">
        <v>4250</v>
      </c>
      <c r="D23" s="6"/>
      <c r="E23" s="6"/>
    </row>
    <row r="24" spans="1:5" ht="12.75">
      <c r="A24" s="6" t="s">
        <v>21</v>
      </c>
      <c r="B24" s="6">
        <v>3500</v>
      </c>
      <c r="C24" s="6">
        <v>5500</v>
      </c>
      <c r="D24" s="6"/>
      <c r="E24" s="6"/>
    </row>
    <row r="25" spans="1:5" ht="12.75">
      <c r="A25" s="6"/>
      <c r="B25" s="75" t="s">
        <v>56</v>
      </c>
      <c r="C25" s="75"/>
      <c r="D25" s="75"/>
      <c r="E25" s="75"/>
    </row>
  </sheetData>
  <sheetProtection sheet="1"/>
  <mergeCells count="2">
    <mergeCell ref="B25:E25"/>
    <mergeCell ref="C8:E8"/>
  </mergeCells>
  <printOptions/>
  <pageMargins left="0.787401575" right="0.787401575" top="0.984251969" bottom="0.984251969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3"/>
  <dimension ref="A1:H90"/>
  <sheetViews>
    <sheetView zoomScalePageLayoutView="0" workbookViewId="0" topLeftCell="A1">
      <selection activeCell="H4" sqref="H4"/>
    </sheetView>
  </sheetViews>
  <sheetFormatPr defaultColWidth="11.421875" defaultRowHeight="12.75"/>
  <cols>
    <col min="1" max="1" width="7.00390625" style="2" bestFit="1" customWidth="1"/>
    <col min="2" max="2" width="8.00390625" style="2" bestFit="1" customWidth="1"/>
    <col min="3" max="3" width="13.8515625" style="2" bestFit="1" customWidth="1"/>
    <col min="4" max="4" width="7.421875" style="2" bestFit="1" customWidth="1"/>
    <col min="5" max="5" width="24.8515625" style="2" bestFit="1" customWidth="1"/>
    <col min="6" max="6" width="12.7109375" style="2" bestFit="1" customWidth="1"/>
    <col min="7" max="16384" width="11.421875" style="2" customWidth="1"/>
  </cols>
  <sheetData>
    <row r="1" spans="3:8" ht="15">
      <c r="C1" s="8" t="s">
        <v>8</v>
      </c>
      <c r="D1" s="34"/>
      <c r="E1" s="35"/>
      <c r="F1" s="77"/>
      <c r="G1" s="77"/>
      <c r="H1" s="3"/>
    </row>
    <row r="2" spans="6:8" ht="12.75">
      <c r="F2" s="3"/>
      <c r="G2" s="3"/>
      <c r="H2" s="3"/>
    </row>
    <row r="3" spans="1:8" ht="12.75">
      <c r="A3" s="12" t="s">
        <v>3</v>
      </c>
      <c r="B3" s="12" t="s">
        <v>1</v>
      </c>
      <c r="C3" s="12" t="s">
        <v>2</v>
      </c>
      <c r="D3" s="13" t="s">
        <v>4</v>
      </c>
      <c r="E3" s="12"/>
      <c r="F3" s="36" t="s">
        <v>22</v>
      </c>
      <c r="G3" s="36" t="s">
        <v>0</v>
      </c>
      <c r="H3" s="32" t="s">
        <v>24</v>
      </c>
    </row>
    <row r="4" spans="1:8" ht="12.75">
      <c r="A4" s="5" t="s">
        <v>67</v>
      </c>
      <c r="B4" s="16" t="s">
        <v>32</v>
      </c>
      <c r="D4" s="14" t="s">
        <v>73</v>
      </c>
      <c r="E4" s="27"/>
      <c r="F4" s="38">
        <v>39626</v>
      </c>
      <c r="G4" s="39" t="s">
        <v>67</v>
      </c>
      <c r="H4" s="2" t="s">
        <v>93</v>
      </c>
    </row>
    <row r="5" spans="1:8" ht="12.75">
      <c r="A5" s="5" t="s">
        <v>68</v>
      </c>
      <c r="B5" s="16" t="s">
        <v>33</v>
      </c>
      <c r="C5" s="15" t="s">
        <v>69</v>
      </c>
      <c r="D5" s="16" t="s">
        <v>74</v>
      </c>
      <c r="E5" s="28"/>
      <c r="F5" s="38">
        <v>39627</v>
      </c>
      <c r="G5" s="22"/>
      <c r="H5" s="40" t="s">
        <v>94</v>
      </c>
    </row>
    <row r="6" spans="1:8" ht="12.75">
      <c r="A6" s="5"/>
      <c r="B6" s="17" t="s">
        <v>34</v>
      </c>
      <c r="C6" s="17" t="s">
        <v>70</v>
      </c>
      <c r="D6" s="16" t="s">
        <v>5</v>
      </c>
      <c r="E6" s="28"/>
      <c r="F6" s="38">
        <v>39628</v>
      </c>
      <c r="G6" s="22"/>
      <c r="H6" s="40" t="s">
        <v>95</v>
      </c>
    </row>
    <row r="7" spans="1:8" ht="12.75">
      <c r="A7" s="5"/>
      <c r="B7" s="17" t="s">
        <v>35</v>
      </c>
      <c r="C7" s="17" t="s">
        <v>91</v>
      </c>
      <c r="D7" s="4"/>
      <c r="E7" s="21"/>
      <c r="F7" s="38">
        <v>39629</v>
      </c>
      <c r="G7" s="22"/>
      <c r="H7" s="40" t="s">
        <v>96</v>
      </c>
    </row>
    <row r="8" spans="1:8" ht="12.75">
      <c r="A8" s="5"/>
      <c r="B8" s="17" t="s">
        <v>36</v>
      </c>
      <c r="C8" s="17" t="s">
        <v>71</v>
      </c>
      <c r="D8" s="4"/>
      <c r="E8" s="21"/>
      <c r="F8" s="38">
        <v>39630</v>
      </c>
      <c r="G8" s="22"/>
      <c r="H8" s="40" t="s">
        <v>29</v>
      </c>
    </row>
    <row r="9" spans="1:8" ht="12.75">
      <c r="A9" s="5"/>
      <c r="B9" s="17" t="s">
        <v>37</v>
      </c>
      <c r="C9" s="17" t="s">
        <v>72</v>
      </c>
      <c r="D9" s="4"/>
      <c r="E9" s="21"/>
      <c r="F9" s="38">
        <v>39631</v>
      </c>
      <c r="G9" s="22"/>
      <c r="H9" s="40" t="s">
        <v>25</v>
      </c>
    </row>
    <row r="10" spans="1:8" ht="12.75">
      <c r="A10" s="5"/>
      <c r="B10" s="18" t="s">
        <v>38</v>
      </c>
      <c r="C10" s="17"/>
      <c r="D10" s="4"/>
      <c r="E10" s="21"/>
      <c r="F10" s="38">
        <v>39632</v>
      </c>
      <c r="G10" s="22"/>
      <c r="H10" s="40" t="s">
        <v>26</v>
      </c>
    </row>
    <row r="11" spans="1:8" ht="12.75">
      <c r="A11" s="5"/>
      <c r="B11" s="18" t="s">
        <v>39</v>
      </c>
      <c r="C11" s="17"/>
      <c r="D11" s="4"/>
      <c r="E11" s="22"/>
      <c r="F11" s="38">
        <v>39633</v>
      </c>
      <c r="G11" s="3"/>
      <c r="H11" s="3" t="s">
        <v>27</v>
      </c>
    </row>
    <row r="12" spans="1:8" ht="12.75">
      <c r="A12" s="5"/>
      <c r="B12" s="18" t="s">
        <v>40</v>
      </c>
      <c r="C12" s="4"/>
      <c r="D12" s="4"/>
      <c r="E12" s="21"/>
      <c r="G12" s="3"/>
      <c r="H12" s="3" t="s">
        <v>30</v>
      </c>
    </row>
    <row r="13" spans="1:8" ht="12.75">
      <c r="A13" s="5"/>
      <c r="B13" s="17" t="s">
        <v>43</v>
      </c>
      <c r="C13" s="4"/>
      <c r="D13" s="4"/>
      <c r="E13" s="22"/>
      <c r="F13" s="38"/>
      <c r="G13" s="3"/>
      <c r="H13" s="3" t="s">
        <v>31</v>
      </c>
    </row>
    <row r="14" spans="1:8" ht="12.75">
      <c r="A14" s="4"/>
      <c r="B14" s="17" t="s">
        <v>44</v>
      </c>
      <c r="C14" s="4"/>
      <c r="D14" s="4"/>
      <c r="E14" s="21"/>
      <c r="F14" s="30"/>
      <c r="H14" s="2" t="s">
        <v>75</v>
      </c>
    </row>
    <row r="15" spans="1:5" ht="12.75">
      <c r="A15" s="4"/>
      <c r="B15" s="17" t="s">
        <v>45</v>
      </c>
      <c r="C15" s="4"/>
      <c r="D15" s="4"/>
      <c r="E15" s="22"/>
    </row>
    <row r="16" spans="1:6" ht="12.75">
      <c r="A16" s="4"/>
      <c r="B16" s="17" t="s">
        <v>41</v>
      </c>
      <c r="C16" s="4"/>
      <c r="D16" s="4"/>
      <c r="E16" s="22"/>
      <c r="F16" s="20"/>
    </row>
    <row r="17" spans="1:6" ht="12.75">
      <c r="A17" s="3"/>
      <c r="B17" s="17" t="s">
        <v>42</v>
      </c>
      <c r="C17" s="4"/>
      <c r="D17" s="3"/>
      <c r="E17" s="21"/>
      <c r="F17" s="20"/>
    </row>
    <row r="18" spans="1:6" ht="12.75">
      <c r="A18" s="3"/>
      <c r="B18" s="17" t="s">
        <v>46</v>
      </c>
      <c r="C18" s="4"/>
      <c r="D18" s="3"/>
      <c r="E18" s="21"/>
      <c r="F18" s="20"/>
    </row>
    <row r="19" spans="1:6" ht="12.75">
      <c r="A19" s="3"/>
      <c r="B19" s="17" t="s">
        <v>47</v>
      </c>
      <c r="C19" s="4"/>
      <c r="D19" s="3"/>
      <c r="E19" s="21"/>
      <c r="F19" s="20"/>
    </row>
    <row r="20" spans="1:6" ht="12.75">
      <c r="A20" s="3"/>
      <c r="B20" s="17" t="s">
        <v>48</v>
      </c>
      <c r="C20" s="4"/>
      <c r="D20" s="3"/>
      <c r="E20" s="21"/>
      <c r="F20" s="20"/>
    </row>
    <row r="21" spans="1:6" ht="12.75">
      <c r="A21" s="3"/>
      <c r="B21" s="17" t="s">
        <v>49</v>
      </c>
      <c r="C21" s="3"/>
      <c r="D21" s="3"/>
      <c r="E21" s="22"/>
      <c r="F21" s="20"/>
    </row>
    <row r="22" spans="1:6" ht="12.75">
      <c r="A22" s="3"/>
      <c r="B22" s="17" t="s">
        <v>50</v>
      </c>
      <c r="D22" s="3"/>
      <c r="E22" s="21"/>
      <c r="F22" s="20"/>
    </row>
    <row r="23" spans="2:5" ht="12.75">
      <c r="B23" s="17" t="s">
        <v>51</v>
      </c>
      <c r="E23" s="22"/>
    </row>
    <row r="24" spans="2:5" ht="12.75">
      <c r="B24" s="17" t="s">
        <v>52</v>
      </c>
      <c r="E24" s="22"/>
    </row>
    <row r="29" ht="12.75">
      <c r="E29" s="21"/>
    </row>
    <row r="30" ht="12.75">
      <c r="E30" s="22"/>
    </row>
    <row r="31" ht="12.75">
      <c r="E31" s="21"/>
    </row>
    <row r="32" ht="12.75">
      <c r="E32" s="21"/>
    </row>
    <row r="33" ht="12.75">
      <c r="E33" s="21"/>
    </row>
    <row r="34" ht="12.75">
      <c r="E34" s="21"/>
    </row>
    <row r="35" ht="12.75">
      <c r="E35" s="21"/>
    </row>
    <row r="36" ht="12.75">
      <c r="E36" s="21"/>
    </row>
    <row r="37" ht="12.75">
      <c r="E37" s="22"/>
    </row>
    <row r="38" ht="12.75">
      <c r="E38" s="21"/>
    </row>
    <row r="39" ht="12.75">
      <c r="E39" s="22"/>
    </row>
    <row r="40" ht="12.75">
      <c r="E40" s="21"/>
    </row>
    <row r="41" ht="12.75">
      <c r="E41" s="22"/>
    </row>
    <row r="42" ht="12.75">
      <c r="E42" s="22"/>
    </row>
    <row r="43" ht="12.75">
      <c r="E43" s="21"/>
    </row>
    <row r="44" ht="12.75">
      <c r="E44" s="21"/>
    </row>
    <row r="45" ht="12.75">
      <c r="E45" s="22"/>
    </row>
    <row r="46" ht="12.75">
      <c r="E46" s="21"/>
    </row>
    <row r="47" ht="12.75">
      <c r="E47" s="21"/>
    </row>
    <row r="48" ht="12.75">
      <c r="E48" s="21"/>
    </row>
    <row r="49" ht="12.75">
      <c r="E49" s="22"/>
    </row>
    <row r="50" ht="12.75">
      <c r="E50" s="21"/>
    </row>
    <row r="51" ht="12.75">
      <c r="E51" s="22"/>
    </row>
    <row r="52" ht="12.75">
      <c r="E52" s="21"/>
    </row>
    <row r="53" ht="12.75">
      <c r="E53" s="22"/>
    </row>
    <row r="54" ht="12.75">
      <c r="E54" s="22"/>
    </row>
    <row r="55" ht="12.75">
      <c r="E55" s="22"/>
    </row>
    <row r="56" ht="12.75">
      <c r="E56" s="22"/>
    </row>
    <row r="57" ht="12.75">
      <c r="E57" s="22"/>
    </row>
    <row r="58" ht="12.75">
      <c r="E58" s="22"/>
    </row>
    <row r="59" ht="12.75">
      <c r="E59" s="22"/>
    </row>
    <row r="60" ht="12.75">
      <c r="E60" s="22"/>
    </row>
    <row r="61" ht="12.75">
      <c r="E61" s="22"/>
    </row>
    <row r="62" ht="12.75">
      <c r="E62" s="22"/>
    </row>
    <row r="63" ht="12.75">
      <c r="E63" s="22"/>
    </row>
    <row r="64" ht="12.75">
      <c r="E64" s="22"/>
    </row>
    <row r="65" ht="12.75">
      <c r="E65" s="22"/>
    </row>
    <row r="66" ht="12.75">
      <c r="E66" s="22"/>
    </row>
    <row r="67" ht="12.75">
      <c r="E67" s="22"/>
    </row>
    <row r="68" ht="12.75">
      <c r="E68" s="22"/>
    </row>
    <row r="69" ht="12.75">
      <c r="E69" s="22"/>
    </row>
    <row r="70" ht="12.75">
      <c r="E70" s="22"/>
    </row>
    <row r="71" ht="12.75">
      <c r="E71" s="22"/>
    </row>
    <row r="72" ht="12.75">
      <c r="E72" s="22"/>
    </row>
    <row r="73" ht="12.75">
      <c r="E73" s="22"/>
    </row>
    <row r="74" ht="12.75">
      <c r="E74" s="22"/>
    </row>
    <row r="75" ht="12.75">
      <c r="E75" s="22"/>
    </row>
    <row r="76" ht="12.75">
      <c r="E76" s="22"/>
    </row>
    <row r="77" ht="12.75">
      <c r="E77" s="22"/>
    </row>
    <row r="78" ht="12.75">
      <c r="E78" s="22"/>
    </row>
    <row r="79" ht="12.75">
      <c r="E79" s="22"/>
    </row>
    <row r="80" ht="12.75">
      <c r="E80" s="22"/>
    </row>
    <row r="81" ht="12.75">
      <c r="E81" s="22"/>
    </row>
    <row r="82" ht="12.75">
      <c r="E82" s="22"/>
    </row>
    <row r="83" ht="12.75">
      <c r="E83" s="22"/>
    </row>
    <row r="84" ht="12.75">
      <c r="E84" s="22"/>
    </row>
    <row r="85" ht="12.75">
      <c r="E85" s="22"/>
    </row>
    <row r="86" ht="12.75">
      <c r="E86" s="22"/>
    </row>
    <row r="87" ht="12.75">
      <c r="E87" s="22"/>
    </row>
    <row r="88" ht="12.75">
      <c r="E88" s="22"/>
    </row>
    <row r="89" ht="12.75">
      <c r="E89" s="22"/>
    </row>
    <row r="90" ht="12.75">
      <c r="E90" s="32"/>
    </row>
  </sheetData>
  <sheetProtection/>
  <protectedRanges>
    <protectedRange sqref="E4:E24 E29:E90" name="Klubber"/>
  </protectedRanges>
  <mergeCells count="1">
    <mergeCell ref="F1:G1"/>
  </mergeCells>
  <printOptions/>
  <pageMargins left="0.787401575" right="0.787401575" top="0.984251969" bottom="0.984251969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bjørn</dc:creator>
  <cp:keywords/>
  <dc:description/>
  <cp:lastModifiedBy>Geir</cp:lastModifiedBy>
  <cp:lastPrinted>2008-06-24T13:06:23Z</cp:lastPrinted>
  <dcterms:created xsi:type="dcterms:W3CDTF">2006-04-28T13:53:34Z</dcterms:created>
  <dcterms:modified xsi:type="dcterms:W3CDTF">2009-08-24T15:34:49Z</dcterms:modified>
  <cp:category/>
  <cp:version/>
  <cp:contentType/>
  <cp:contentStatus/>
</cp:coreProperties>
</file>